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l365-my.sharepoint.com/personal/pcr_kl_dk/Documents/Josse 18 år/Skrivebord/"/>
    </mc:Choice>
  </mc:AlternateContent>
  <xr:revisionPtr revIDLastSave="0" documentId="8_{F66C1FC0-018B-4A51-9063-63C498650769}" xr6:coauthVersionLast="47" xr6:coauthVersionMax="47" xr10:uidLastSave="{00000000-0000-0000-0000-000000000000}"/>
  <bookViews>
    <workbookView xWindow="-120" yWindow="-120" windowWidth="29040" windowHeight="15840" tabRatio="896" xr2:uid="{00000000-000D-0000-FFFF-FFFF00000000}"/>
  </bookViews>
  <sheets>
    <sheet name="Segmentering" sheetId="1" r:id="rId1"/>
    <sheet name="KPI Bruttoliste" sheetId="15" state="hidden" r:id="rId2"/>
    <sheet name="Regler - må ikke ændres" sheetId="5" state="hidden" r:id="rId3"/>
  </sheets>
  <definedNames>
    <definedName name="_xlnm._FilterDatabase" localSheetId="0" hidden="1">Segmentering!$O$6:$AA$42</definedName>
    <definedName name="Rating">'Regler - må ikke ændres'!$A$1:$A$10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1" i="1" l="1"/>
  <c r="S6" i="1" l="1"/>
  <c r="S12" i="1"/>
  <c r="S13" i="1"/>
  <c r="S14" i="1"/>
  <c r="P14" i="1" s="1"/>
  <c r="S15" i="1"/>
  <c r="S16" i="1"/>
  <c r="S17" i="1"/>
  <c r="S18" i="1"/>
  <c r="P18" i="1" s="1"/>
  <c r="S19" i="1"/>
  <c r="P19" i="1" s="1"/>
  <c r="S20" i="1"/>
  <c r="S21" i="1"/>
  <c r="P21" i="1" s="1"/>
  <c r="S22" i="1"/>
  <c r="P22" i="1" s="1"/>
  <c r="S23" i="1"/>
  <c r="S24" i="1"/>
  <c r="S25" i="1"/>
  <c r="S26" i="1"/>
  <c r="S27" i="1"/>
  <c r="P27" i="1" s="1"/>
  <c r="S28" i="1"/>
  <c r="P28" i="1" s="1"/>
  <c r="S29" i="1"/>
  <c r="P29" i="1" s="1"/>
  <c r="S30" i="1"/>
  <c r="P30" i="1" s="1"/>
  <c r="S31" i="1"/>
  <c r="P31" i="1" s="1"/>
  <c r="S32" i="1"/>
  <c r="P32" i="1" s="1"/>
  <c r="S33" i="1"/>
  <c r="P33" i="1" s="1"/>
  <c r="S34" i="1"/>
  <c r="P34" i="1" s="1"/>
  <c r="S35" i="1"/>
  <c r="S36" i="1"/>
  <c r="S37" i="1"/>
  <c r="S38" i="1"/>
  <c r="S39" i="1"/>
  <c r="P39" i="1" s="1"/>
  <c r="S40" i="1"/>
  <c r="P40" i="1" s="1"/>
  <c r="S41" i="1"/>
  <c r="P41" i="1" s="1"/>
  <c r="S42" i="1"/>
  <c r="P42" i="1" s="1"/>
  <c r="P11" i="1"/>
  <c r="P12" i="1"/>
  <c r="P13" i="1"/>
  <c r="P15" i="1"/>
  <c r="P16" i="1"/>
  <c r="P17" i="1"/>
  <c r="P20" i="1"/>
  <c r="P23" i="1"/>
  <c r="P24" i="1"/>
  <c r="P25" i="1"/>
  <c r="P26" i="1"/>
  <c r="P35" i="1"/>
  <c r="P36" i="1"/>
  <c r="P37" i="1"/>
  <c r="P38" i="1"/>
  <c r="P6" i="1"/>
  <c r="S8" i="1" l="1"/>
  <c r="P8" i="1" s="1"/>
  <c r="S9" i="1"/>
  <c r="P9" i="1" s="1"/>
  <c r="S10" i="1"/>
  <c r="P10" i="1" s="1"/>
  <c r="S7" i="1"/>
  <c r="P7" i="1" s="1"/>
  <c r="C17" i="1" l="1"/>
  <c r="C12" i="1"/>
  <c r="H12" i="1"/>
  <c r="H17" i="1"/>
</calcChain>
</file>

<file path=xl/sharedStrings.xml><?xml version="1.0" encoding="utf-8"?>
<sst xmlns="http://schemas.openxmlformats.org/spreadsheetml/2006/main" count="141" uniqueCount="96">
  <si>
    <t>Politisk</t>
  </si>
  <si>
    <t>Økonomisk</t>
  </si>
  <si>
    <t>Ydelsens kompleksitet</t>
  </si>
  <si>
    <t>Leverandør</t>
  </si>
  <si>
    <t>Leveringssikkerhed</t>
  </si>
  <si>
    <t>Antal kontrakter</t>
  </si>
  <si>
    <r>
      <rPr>
        <b/>
        <sz val="16"/>
        <rFont val="Calibri"/>
        <family val="2"/>
      </rPr>
      <t>C</t>
    </r>
    <r>
      <rPr>
        <sz val="11"/>
        <rFont val="Calibri"/>
        <family val="2"/>
      </rPr>
      <t>ontrolling</t>
    </r>
  </si>
  <si>
    <t>Risikoprofil</t>
  </si>
  <si>
    <r>
      <t>D</t>
    </r>
    <r>
      <rPr>
        <sz val="11"/>
        <rFont val="Calibri"/>
        <family val="2"/>
      </rPr>
      <t>rift</t>
    </r>
  </si>
  <si>
    <t>Kategori</t>
  </si>
  <si>
    <t>Risikovurdering</t>
  </si>
  <si>
    <t>Samlet vurdering</t>
  </si>
  <si>
    <t>Segmentering</t>
  </si>
  <si>
    <r>
      <rPr>
        <b/>
        <sz val="16"/>
        <rFont val="Calibri"/>
        <family val="2"/>
      </rPr>
      <t>A</t>
    </r>
    <r>
      <rPr>
        <sz val="11"/>
        <rFont val="Calibri"/>
        <family val="2"/>
      </rPr>
      <t>ktiv</t>
    </r>
  </si>
  <si>
    <r>
      <t>B</t>
    </r>
    <r>
      <rPr>
        <sz val="11"/>
        <rFont val="Calibri"/>
        <family val="2"/>
      </rPr>
      <t>evågenhed</t>
    </r>
  </si>
  <si>
    <t>Kontraktnavn</t>
  </si>
  <si>
    <t>Beskrivelse</t>
  </si>
  <si>
    <t>ID</t>
  </si>
  <si>
    <t>Navn på KPI</t>
  </si>
  <si>
    <t>Beregning</t>
  </si>
  <si>
    <t>Administration/Kvalitet</t>
  </si>
  <si>
    <t>Samhandelsaftaler</t>
  </si>
  <si>
    <t>Antal misligholdelser</t>
  </si>
  <si>
    <t>Brugeroplevelser - Samarbejde</t>
  </si>
  <si>
    <t>Overholdelse af SLA'er/Kvalitetskrav i kravspec</t>
  </si>
  <si>
    <t>Holder kontrakten sig indenfor Scope?</t>
  </si>
  <si>
    <t>Service - Flexibilitet</t>
  </si>
  <si>
    <t>Service - Svartid</t>
  </si>
  <si>
    <t>Hvor meget håndtering kræver kontrakten</t>
  </si>
  <si>
    <t>Brugeroplevelser - Kvalitet af produkt/ydelse</t>
  </si>
  <si>
    <t>Brugeroplevelser - Tilgængelighed hos leverandøren</t>
  </si>
  <si>
    <t>Værdi der er skabt udenfor kontrakten</t>
  </si>
  <si>
    <t>Løbende rationalisering + specificering af behov</t>
  </si>
  <si>
    <t>Vi køber kun hvad der er behov for</t>
  </si>
  <si>
    <t>Antal leverede varer/ydelser der indeholder fejl eller er i stykker</t>
  </si>
  <si>
    <t>Varer/ydelser der E-handles</t>
  </si>
  <si>
    <t>Samarbejde</t>
  </si>
  <si>
    <t>Antal konflikter</t>
  </si>
  <si>
    <t>Opfølgning på CSR forpligtelser</t>
  </si>
  <si>
    <t>Sociale klausuler - Antal henvendelser til jobcenteret</t>
  </si>
  <si>
    <t>Sociale klausuler - Antal ledige borgere i job</t>
  </si>
  <si>
    <t>Antal udviklingsforslag fra leverandører</t>
  </si>
  <si>
    <t>Levering af statistik og opfølgning</t>
  </si>
  <si>
    <t xml:space="preserve">Varer købt indenfor/udenfor aftale </t>
  </si>
  <si>
    <t>Det samme som compliance 2</t>
  </si>
  <si>
    <t>Prisudvikling på varer udenfor tilbudslisten</t>
  </si>
  <si>
    <t>Sager vedr underleverandører</t>
  </si>
  <si>
    <t>Antal varer indenfor købt hos leverandøren</t>
  </si>
  <si>
    <t>Det samme som compliance 1</t>
  </si>
  <si>
    <t>Finansielle</t>
  </si>
  <si>
    <t>Holder kontrakten sig indenfor budget?</t>
  </si>
  <si>
    <t>Konkurssikkerhed</t>
  </si>
  <si>
    <t>Overholdelse af regler for prisregulering</t>
  </si>
  <si>
    <t>Deltagelse i at omkostningsreducere</t>
  </si>
  <si>
    <t>Levering/fakturering</t>
  </si>
  <si>
    <t>Fakturering af forkerte varer</t>
  </si>
  <si>
    <t>Leverancer til tiden</t>
  </si>
  <si>
    <t>Antal leveringer på forkert sted</t>
  </si>
  <si>
    <t>Antal restordre</t>
  </si>
  <si>
    <t>Fakturaer med manglende varenummer</t>
  </si>
  <si>
    <t>Manglende detaljer på fakturaer</t>
  </si>
  <si>
    <t>Antal leverancer over tid</t>
  </si>
  <si>
    <t>Antal leverancer med erstatningsvarer</t>
  </si>
  <si>
    <t>Ikke KPI, flyttes til indkøbsstrategi.</t>
  </si>
  <si>
    <t>Indkøbsstrategi</t>
  </si>
  <si>
    <t>x</t>
  </si>
  <si>
    <t>Strategi for hvilket sortiment vi ønsker og hvornår vi kan indgå allonger til kontrakter.</t>
  </si>
  <si>
    <t>Vil vi have mange kontrakter eller få kontrakter - vi skal have en strategi for samhandelsaftaler</t>
  </si>
  <si>
    <t>Rette Sortiment (tilbyder leverandøren produkter udenfor aftalen)</t>
  </si>
  <si>
    <t>Antal boder givet</t>
  </si>
  <si>
    <t>Skal brydes ned i enkelte KPIer.</t>
  </si>
  <si>
    <t>Skal defineres nærmere</t>
  </si>
  <si>
    <t>Definere hvad er en konflikt</t>
  </si>
  <si>
    <t>Definere hvad et udviklingsforslag er</t>
  </si>
  <si>
    <t>Definere hvad er en sag</t>
  </si>
  <si>
    <t>Definere hvornår noget betragtes som deltagelse</t>
  </si>
  <si>
    <t>Definere hvad detaljer er</t>
  </si>
  <si>
    <t>Lead time (tid fra bestilling til levering)</t>
  </si>
  <si>
    <t>Kontraktsum pr. år</t>
  </si>
  <si>
    <t>Kontraktsum per år</t>
  </si>
  <si>
    <t>Kontrakt 1</t>
  </si>
  <si>
    <t>Kontrakt 2</t>
  </si>
  <si>
    <t>Kontrakt 3</t>
  </si>
  <si>
    <t>Kontrakt 4</t>
  </si>
  <si>
    <t>Kontraktkategori</t>
  </si>
  <si>
    <t xml:space="preserve">Hvor stor en økonomisk risiko er der forbundet med kontraktens vare/ydelse, ift, fx:
– Afhængighed til andre ydelser
– Omkostninger hvis kontrakten ikke forløber efter planen
– Budgetoverskridelse
</t>
  </si>
  <si>
    <t>Hvilken erfaring har kommunen med leverandøren? Hvad kendetegner leverandørens markedssituation (monopol, få aktører, nichemarked mv.)? Hvad kendetegner leverandørens organisation (størrelse, ressourceanvendelse mv.)?</t>
  </si>
  <si>
    <t xml:space="preserve">Hvor vigtigt er det, at varen/ydelsen bliver leveret til tiden? Er ydelsen borgernær? Kan varen/ydelsen let rekvireres andre steder? </t>
  </si>
  <si>
    <t>Er der mange brugere, der benytter aftalens varer/ydelser? Foretages der mange ordre på baggrund af kontrakten?</t>
  </si>
  <si>
    <t>Skal produktet/ydelsen udvikles specielt til kommunen? Indeholder kontrakten mange delydelser? Er kontrakten en blanding af både varer og tjenesteydelser? Skal varen/ydelsen leveres på mange forskellige leveringsadresser?</t>
  </si>
  <si>
    <t>Hvor stor interesse er der fra kommunens politikere i kontrakten? Hvor stor bevågenhed har kontrakten i medierne? Har kontrakten betydning for:                                   – Borgere
– Klima/miljø
– Lokalt erhvervsliv</t>
  </si>
  <si>
    <t>Hvor mange kontrakter har kommunen hos den pågældende leverandør?         1 kontrakt = 1
2 kontrakter = 5
3 eller mere = 10</t>
  </si>
  <si>
    <t>VÆRKTØJET ER UDVIKLET AF FREDENSBORG KOMMUNE</t>
  </si>
  <si>
    <r>
      <t xml:space="preserve">Samlet risikoprofil </t>
    </r>
    <r>
      <rPr>
        <sz val="8"/>
        <rFont val="Calibri"/>
        <family val="2"/>
      </rPr>
      <t>(Beregnes automatisk pba. risikovurdering)</t>
    </r>
  </si>
  <si>
    <t>Kontrakt 5</t>
  </si>
  <si>
    <t>Antal brugere/ordre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</si>
</sst>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0.0"/>
  </numFmts>
  <fonts count="13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</font>
    <font>
      <sz val="9"/>
      <name val="Calibri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04">
    <xf numFmtId="0" fontId="0" fillId="0" borderId="0" xfId="0"/>
    <xf numFmtId="0" fontId="0" fillId="0" borderId="4" xfId="0" applyBorder="1"/>
    <xf numFmtId="0" fontId="0" fillId="0" borderId="5" xfId="0" applyBorder="1"/>
    <xf numFmtId="0" fontId="3" fillId="0" borderId="0" xfId="0" applyFont="1"/>
    <xf numFmtId="0" fontId="0" fillId="0" borderId="6" xfId="0" applyBorder="1"/>
    <xf numFmtId="0" fontId="4" fillId="0" borderId="0" xfId="0" applyFont="1"/>
    <xf numFmtId="164" fontId="0" fillId="0" borderId="0" xfId="1" applyFont="1" applyFill="1" applyBorder="1" applyAlignment="1">
      <alignment vertical="top"/>
    </xf>
    <xf numFmtId="0" fontId="7" fillId="0" borderId="0" xfId="0" applyFont="1" applyAlignment="1">
      <alignment horizontal="center"/>
    </xf>
    <xf numFmtId="0" fontId="4" fillId="0" borderId="12" xfId="0" applyFont="1" applyBorder="1"/>
    <xf numFmtId="0" fontId="0" fillId="0" borderId="12" xfId="0" applyBorder="1"/>
    <xf numFmtId="0" fontId="3" fillId="0" borderId="12" xfId="0" applyFont="1" applyBorder="1"/>
    <xf numFmtId="0" fontId="3" fillId="2" borderId="12" xfId="0" applyFont="1" applyFill="1" applyBorder="1"/>
    <xf numFmtId="0" fontId="0" fillId="2" borderId="12" xfId="0" applyFill="1" applyBorder="1"/>
    <xf numFmtId="164" fontId="0" fillId="0" borderId="0" xfId="1" applyFont="1" applyBorder="1"/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165" fontId="0" fillId="0" borderId="4" xfId="1" applyNumberFormat="1" applyFont="1" applyBorder="1"/>
    <xf numFmtId="0" fontId="3" fillId="0" borderId="5" xfId="0" applyFont="1" applyBorder="1"/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/>
    <xf numFmtId="0" fontId="8" fillId="0" borderId="0" xfId="0" applyFont="1"/>
    <xf numFmtId="0" fontId="7" fillId="0" borderId="0" xfId="0" applyFont="1"/>
    <xf numFmtId="14" fontId="0" fillId="0" borderId="0" xfId="0" applyNumberFormat="1" applyAlignment="1">
      <alignment horizontal="left"/>
    </xf>
    <xf numFmtId="164" fontId="0" fillId="0" borderId="0" xfId="1" applyFont="1" applyFill="1" applyBorder="1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6" borderId="4" xfId="0" applyFill="1" applyBorder="1"/>
    <xf numFmtId="0" fontId="0" fillId="6" borderId="6" xfId="0" applyFill="1" applyBorder="1"/>
    <xf numFmtId="166" fontId="0" fillId="0" borderId="0" xfId="0" applyNumberFormat="1"/>
    <xf numFmtId="164" fontId="0" fillId="6" borderId="4" xfId="1" applyFont="1" applyFill="1" applyBorder="1"/>
    <xf numFmtId="164" fontId="0" fillId="6" borderId="6" xfId="1" applyFont="1" applyFill="1" applyBorder="1"/>
    <xf numFmtId="0" fontId="0" fillId="6" borderId="5" xfId="0" applyFill="1" applyBorder="1"/>
    <xf numFmtId="0" fontId="0" fillId="6" borderId="8" xfId="0" applyFill="1" applyBorder="1"/>
    <xf numFmtId="0" fontId="3" fillId="0" borderId="14" xfId="0" applyFont="1" applyBorder="1"/>
    <xf numFmtId="0" fontId="0" fillId="0" borderId="14" xfId="0" applyBorder="1"/>
    <xf numFmtId="0" fontId="4" fillId="0" borderId="14" xfId="0" applyFont="1" applyBorder="1"/>
    <xf numFmtId="0" fontId="1" fillId="0" borderId="14" xfId="0" applyFont="1" applyBorder="1"/>
    <xf numFmtId="164" fontId="1" fillId="0" borderId="14" xfId="1" applyFont="1" applyFill="1" applyBorder="1"/>
    <xf numFmtId="0" fontId="7" fillId="6" borderId="18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4" fillId="6" borderId="15" xfId="0" applyFont="1" applyFill="1" applyBorder="1" applyAlignment="1">
      <alignment vertical="top"/>
    </xf>
    <xf numFmtId="0" fontId="4" fillId="6" borderId="16" xfId="0" applyFont="1" applyFill="1" applyBorder="1" applyAlignment="1">
      <alignment vertical="top"/>
    </xf>
    <xf numFmtId="0" fontId="4" fillId="0" borderId="14" xfId="0" applyFont="1" applyBorder="1" applyAlignment="1">
      <alignment vertical="top"/>
    </xf>
    <xf numFmtId="0" fontId="4" fillId="6" borderId="18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4" fillId="6" borderId="16" xfId="0" applyFont="1" applyFill="1" applyBorder="1" applyAlignment="1">
      <alignment horizontal="center"/>
    </xf>
    <xf numFmtId="0" fontId="11" fillId="6" borderId="19" xfId="0" applyFont="1" applyFill="1" applyBorder="1" applyAlignment="1">
      <alignment vertical="top" wrapText="1"/>
    </xf>
    <xf numFmtId="0" fontId="11" fillId="6" borderId="0" xfId="0" applyFont="1" applyFill="1" applyAlignment="1">
      <alignment vertical="top" wrapText="1"/>
    </xf>
    <xf numFmtId="0" fontId="10" fillId="6" borderId="20" xfId="0" applyFont="1" applyFill="1" applyBorder="1" applyAlignment="1">
      <alignment vertical="top" wrapText="1"/>
    </xf>
    <xf numFmtId="0" fontId="9" fillId="6" borderId="17" xfId="0" applyFont="1" applyFill="1" applyBorder="1" applyAlignment="1">
      <alignment vertical="top" wrapText="1"/>
    </xf>
    <xf numFmtId="0" fontId="11" fillId="6" borderId="21" xfId="0" applyFont="1" applyFill="1" applyBorder="1" applyAlignment="1">
      <alignment vertical="top" wrapText="1"/>
    </xf>
    <xf numFmtId="0" fontId="4" fillId="7" borderId="0" xfId="0" applyFont="1" applyFill="1"/>
    <xf numFmtId="0" fontId="0" fillId="0" borderId="14" xfId="0" applyBorder="1" applyAlignment="1">
      <alignment horizontal="left"/>
    </xf>
    <xf numFmtId="166" fontId="0" fillId="0" borderId="20" xfId="0" applyNumberFormat="1" applyBorder="1"/>
    <xf numFmtId="166" fontId="0" fillId="0" borderId="23" xfId="0" applyNumberFormat="1" applyBorder="1"/>
    <xf numFmtId="0" fontId="3" fillId="5" borderId="20" xfId="0" applyFont="1" applyFill="1" applyBorder="1"/>
    <xf numFmtId="0" fontId="0" fillId="6" borderId="25" xfId="0" applyFill="1" applyBorder="1"/>
    <xf numFmtId="0" fontId="0" fillId="6" borderId="24" xfId="0" applyFill="1" applyBorder="1"/>
    <xf numFmtId="0" fontId="0" fillId="6" borderId="19" xfId="0" applyFill="1" applyBorder="1"/>
    <xf numFmtId="0" fontId="0" fillId="6" borderId="26" xfId="0" applyFill="1" applyBorder="1"/>
    <xf numFmtId="0" fontId="0" fillId="6" borderId="27" xfId="0" applyFill="1" applyBorder="1"/>
    <xf numFmtId="0" fontId="0" fillId="0" borderId="28" xfId="0" applyBorder="1"/>
    <xf numFmtId="0" fontId="3" fillId="5" borderId="22" xfId="0" applyFont="1" applyFill="1" applyBorder="1"/>
    <xf numFmtId="0" fontId="12" fillId="0" borderId="0" xfId="0" applyFont="1" applyAlignment="1">
      <alignment horizontal="center" wrapText="1"/>
    </xf>
    <xf numFmtId="0" fontId="1" fillId="6" borderId="16" xfId="0" applyFont="1" applyFill="1" applyBorder="1" applyAlignment="1">
      <alignment vertical="top" wrapText="1"/>
    </xf>
    <xf numFmtId="0" fontId="4" fillId="7" borderId="0" xfId="0" applyFont="1" applyFill="1" applyAlignment="1">
      <alignment vertical="center"/>
    </xf>
    <xf numFmtId="0" fontId="1" fillId="6" borderId="1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4" fillId="6" borderId="6" xfId="0" applyFont="1" applyFill="1" applyBorder="1" applyAlignment="1">
      <alignment horizontal="left" vertical="center"/>
    </xf>
    <xf numFmtId="0" fontId="4" fillId="6" borderId="7" xfId="0" applyFont="1" applyFill="1" applyBorder="1" applyAlignment="1">
      <alignment horizontal="left" vertical="center"/>
    </xf>
    <xf numFmtId="0" fontId="4" fillId="6" borderId="8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</cellXfs>
  <cellStyles count="2">
    <cellStyle name="Komma" xfId="1" builtinId="3"/>
    <cellStyle name="Normal" xfId="0" builtinId="0"/>
  </cellStyles>
  <dxfs count="9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colors>
    <mruColors>
      <color rgb="FFDDDDDD"/>
      <color rgb="FFFF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47625</xdr:colOff>
      <xdr:row>88</xdr:row>
      <xdr:rowOff>85725</xdr:rowOff>
    </xdr:from>
    <xdr:to>
      <xdr:col>27</xdr:col>
      <xdr:colOff>371625</xdr:colOff>
      <xdr:row>88</xdr:row>
      <xdr:rowOff>85725</xdr:rowOff>
    </xdr:to>
    <xdr:cxnSp macro="">
      <xdr:nvCxnSpPr>
        <xdr:cNvPr id="3" name="Lige pilforbindels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19078575" y="1247775"/>
          <a:ext cx="324000" cy="0"/>
        </a:xfrm>
        <a:prstGeom prst="straightConnector1">
          <a:avLst/>
        </a:prstGeom>
        <a:ln w="19050" cmpd="sng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269</xdr:row>
      <xdr:rowOff>95250</xdr:rowOff>
    </xdr:from>
    <xdr:to>
      <xdr:col>27</xdr:col>
      <xdr:colOff>390675</xdr:colOff>
      <xdr:row>269</xdr:row>
      <xdr:rowOff>95250</xdr:rowOff>
    </xdr:to>
    <xdr:cxnSp macro="">
      <xdr:nvCxnSpPr>
        <xdr:cNvPr id="5" name="Lige pilforbindels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>
          <a:off x="19097625" y="3533775"/>
          <a:ext cx="324000" cy="0"/>
        </a:xfrm>
        <a:prstGeom prst="straightConnector1">
          <a:avLst/>
        </a:prstGeom>
        <a:ln w="19050" cmpd="sng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47625</xdr:colOff>
      <xdr:row>217</xdr:row>
      <xdr:rowOff>104775</xdr:rowOff>
    </xdr:from>
    <xdr:to>
      <xdr:col>27</xdr:col>
      <xdr:colOff>371625</xdr:colOff>
      <xdr:row>217</xdr:row>
      <xdr:rowOff>104775</xdr:rowOff>
    </xdr:to>
    <xdr:cxnSp macro="">
      <xdr:nvCxnSpPr>
        <xdr:cNvPr id="6" name="Lige pilforbindels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H="1">
          <a:off x="19078575" y="5448300"/>
          <a:ext cx="324000" cy="0"/>
        </a:xfrm>
        <a:prstGeom prst="straightConnector1">
          <a:avLst/>
        </a:prstGeom>
        <a:ln w="19050" cmpd="sng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252</xdr:row>
      <xdr:rowOff>95250</xdr:rowOff>
    </xdr:from>
    <xdr:to>
      <xdr:col>27</xdr:col>
      <xdr:colOff>390675</xdr:colOff>
      <xdr:row>252</xdr:row>
      <xdr:rowOff>95250</xdr:rowOff>
    </xdr:to>
    <xdr:cxnSp macro="">
      <xdr:nvCxnSpPr>
        <xdr:cNvPr id="7" name="Lige pilforbindels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H="1">
          <a:off x="19097625" y="7724775"/>
          <a:ext cx="324000" cy="0"/>
        </a:xfrm>
        <a:prstGeom prst="straightConnector1">
          <a:avLst/>
        </a:prstGeom>
        <a:ln w="19050" cmpd="sng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243</xdr:row>
      <xdr:rowOff>95250</xdr:rowOff>
    </xdr:from>
    <xdr:to>
      <xdr:col>27</xdr:col>
      <xdr:colOff>390675</xdr:colOff>
      <xdr:row>243</xdr:row>
      <xdr:rowOff>95250</xdr:rowOff>
    </xdr:to>
    <xdr:cxnSp macro="">
      <xdr:nvCxnSpPr>
        <xdr:cNvPr id="8" name="Lige pilforbindels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H="1">
          <a:off x="19097625" y="9820275"/>
          <a:ext cx="324000" cy="0"/>
        </a:xfrm>
        <a:prstGeom prst="straightConnector1">
          <a:avLst/>
        </a:prstGeom>
        <a:ln w="19050" cmpd="sng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57150</xdr:colOff>
      <xdr:row>244</xdr:row>
      <xdr:rowOff>95250</xdr:rowOff>
    </xdr:from>
    <xdr:to>
      <xdr:col>27</xdr:col>
      <xdr:colOff>381150</xdr:colOff>
      <xdr:row>244</xdr:row>
      <xdr:rowOff>95250</xdr:rowOff>
    </xdr:to>
    <xdr:cxnSp macro="">
      <xdr:nvCxnSpPr>
        <xdr:cNvPr id="9" name="Lige pilforbindels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H="1">
          <a:off x="19088100" y="11915775"/>
          <a:ext cx="324000" cy="0"/>
        </a:xfrm>
        <a:prstGeom prst="straightConnector1">
          <a:avLst/>
        </a:prstGeom>
        <a:ln w="19050" cmpd="sng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A486"/>
  <sheetViews>
    <sheetView showGridLines="0" tabSelected="1" zoomScaleNormal="100" workbookViewId="0">
      <pane ySplit="5" topLeftCell="A6" activePane="bottomLeft" state="frozen"/>
      <selection pane="bottomLeft" activeCell="V10" sqref="V10"/>
    </sheetView>
  </sheetViews>
  <sheetFormatPr defaultRowHeight="15"/>
  <cols>
    <col min="1" max="1" width="2.28515625" customWidth="1"/>
    <col min="2" max="2" width="12.85546875" customWidth="1"/>
    <col min="3" max="3" width="4.85546875" customWidth="1"/>
    <col min="4" max="4" width="4.5703125" customWidth="1"/>
    <col min="5" max="5" width="4.7109375" customWidth="1"/>
    <col min="6" max="6" width="4.28515625" customWidth="1"/>
    <col min="7" max="7" width="5.28515625" customWidth="1"/>
    <col min="8" max="8" width="5.42578125" customWidth="1"/>
    <col min="9" max="9" width="5" customWidth="1"/>
    <col min="10" max="10" width="5.140625" customWidth="1"/>
    <col min="11" max="11" width="5.28515625" customWidth="1"/>
    <col min="12" max="12" width="4.140625" customWidth="1"/>
    <col min="13" max="13" width="11.140625" customWidth="1"/>
    <col min="14" max="14" width="2.28515625" customWidth="1"/>
    <col min="15" max="15" width="18.5703125" customWidth="1"/>
    <col min="16" max="16" width="19.7109375" customWidth="1"/>
    <col min="17" max="17" width="3.42578125" customWidth="1"/>
    <col min="18" max="18" width="18.140625" customWidth="1"/>
    <col min="19" max="19" width="18" customWidth="1"/>
    <col min="20" max="20" width="4" customWidth="1"/>
    <col min="21" max="21" width="41.28515625" customWidth="1"/>
    <col min="22" max="22" width="37" customWidth="1"/>
    <col min="23" max="23" width="21.42578125" customWidth="1"/>
    <col min="24" max="24" width="38.42578125" customWidth="1"/>
    <col min="25" max="25" width="22.42578125" customWidth="1"/>
    <col min="26" max="26" width="35.140625" customWidth="1"/>
    <col min="27" max="27" width="22.85546875" customWidth="1"/>
    <col min="28" max="28" width="7.140625" customWidth="1"/>
    <col min="29" max="29" width="10.5703125" style="1" bestFit="1" customWidth="1"/>
    <col min="30" max="33" width="25" customWidth="1"/>
    <col min="34" max="34" width="7.28515625" customWidth="1"/>
    <col min="35" max="36" width="15" customWidth="1"/>
    <col min="37" max="39" width="25" customWidth="1"/>
    <col min="40" max="40" width="11" customWidth="1"/>
    <col min="41" max="41" width="20.28515625" customWidth="1"/>
    <col min="42" max="42" width="19.5703125" customWidth="1"/>
    <col min="43" max="43" width="25" customWidth="1"/>
    <col min="44" max="44" width="8.5703125" customWidth="1"/>
    <col min="45" max="57" width="25" customWidth="1"/>
    <col min="58" max="58" width="20.140625" style="2" customWidth="1"/>
    <col min="59" max="97" width="25" customWidth="1"/>
    <col min="98" max="98" width="28" bestFit="1" customWidth="1"/>
    <col min="99" max="101" width="25" customWidth="1"/>
    <col min="102" max="102" width="28" bestFit="1" customWidth="1"/>
    <col min="103" max="103" width="25" customWidth="1"/>
    <col min="104" max="104" width="15.42578125" customWidth="1"/>
    <col min="105" max="105" width="14.5703125" customWidth="1"/>
  </cols>
  <sheetData>
    <row r="1" spans="1:105">
      <c r="A1" s="73" t="s">
        <v>92</v>
      </c>
      <c r="B1" s="74"/>
      <c r="C1" s="74"/>
      <c r="D1" s="74"/>
      <c r="E1" s="74"/>
      <c r="F1" s="74"/>
      <c r="G1" s="74"/>
      <c r="H1" s="74"/>
      <c r="I1" s="74"/>
      <c r="J1" s="75"/>
      <c r="K1" s="67"/>
      <c r="L1" s="53"/>
      <c r="M1" s="53"/>
      <c r="N1" s="53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</row>
    <row r="2" spans="1:105" ht="15.75" thickBot="1">
      <c r="A2" s="76"/>
      <c r="B2" s="77"/>
      <c r="C2" s="77"/>
      <c r="D2" s="77"/>
      <c r="E2" s="77"/>
      <c r="F2" s="77"/>
      <c r="G2" s="77"/>
      <c r="H2" s="77"/>
      <c r="I2" s="77"/>
      <c r="J2" s="78"/>
      <c r="K2" s="67"/>
      <c r="S2" s="65"/>
      <c r="AC2"/>
      <c r="BF2"/>
    </row>
    <row r="3" spans="1:105" ht="15.75">
      <c r="B3" s="3"/>
      <c r="C3" s="3"/>
      <c r="O3" s="70" t="s">
        <v>12</v>
      </c>
      <c r="P3" s="72"/>
      <c r="R3" s="70" t="s">
        <v>11</v>
      </c>
      <c r="S3" s="72"/>
      <c r="U3" s="70" t="s">
        <v>10</v>
      </c>
      <c r="V3" s="71"/>
      <c r="W3" s="71"/>
      <c r="X3" s="71"/>
      <c r="Y3" s="71"/>
      <c r="Z3" s="71"/>
      <c r="AA3" s="72"/>
      <c r="AB3" s="7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7"/>
      <c r="BN3" s="23"/>
      <c r="BO3" s="23"/>
      <c r="BP3" s="23"/>
      <c r="BQ3" s="23"/>
      <c r="BR3" s="23"/>
      <c r="BS3" s="23"/>
      <c r="BT3" s="23"/>
      <c r="BU3" s="23"/>
      <c r="BV3" s="23"/>
      <c r="BW3" s="69"/>
      <c r="BX3" s="69"/>
      <c r="BY3" s="69"/>
      <c r="BZ3" s="23"/>
      <c r="CA3" s="23"/>
      <c r="CB3" s="23"/>
      <c r="CC3" s="7"/>
      <c r="CD3" s="7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</row>
    <row r="4" spans="1:105" ht="15.75">
      <c r="B4" s="3"/>
      <c r="C4" s="3"/>
      <c r="O4" s="40"/>
      <c r="P4" s="41"/>
      <c r="R4" s="40"/>
      <c r="S4" s="41"/>
      <c r="U4" s="45" t="s">
        <v>0</v>
      </c>
      <c r="V4" s="46" t="s">
        <v>1</v>
      </c>
      <c r="W4" s="46" t="s">
        <v>4</v>
      </c>
      <c r="X4" s="46" t="s">
        <v>2</v>
      </c>
      <c r="Y4" s="68" t="s">
        <v>95</v>
      </c>
      <c r="Z4" s="46" t="s">
        <v>3</v>
      </c>
      <c r="AA4" s="47" t="s">
        <v>5</v>
      </c>
      <c r="AB4" s="7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7"/>
      <c r="BN4" s="23"/>
      <c r="BO4" s="23"/>
      <c r="BP4" s="23"/>
      <c r="BQ4" s="23"/>
      <c r="BR4" s="23"/>
      <c r="BS4" s="23"/>
      <c r="BT4" s="23"/>
      <c r="BU4" s="23"/>
      <c r="BV4" s="23"/>
      <c r="BW4" s="7"/>
      <c r="BX4" s="7"/>
      <c r="BY4" s="7"/>
      <c r="BZ4" s="23"/>
      <c r="CA4" s="23"/>
      <c r="CB4" s="23"/>
      <c r="CC4" s="7"/>
      <c r="CD4" s="7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</row>
    <row r="5" spans="1:105" s="36" customFormat="1" ht="78" customHeight="1">
      <c r="B5" s="35"/>
      <c r="C5" s="35"/>
      <c r="G5" s="54"/>
      <c r="H5" s="54"/>
      <c r="O5" s="42" t="s">
        <v>15</v>
      </c>
      <c r="P5" s="43" t="s">
        <v>84</v>
      </c>
      <c r="Q5" s="44"/>
      <c r="R5" s="42" t="s">
        <v>78</v>
      </c>
      <c r="S5" s="66" t="s">
        <v>93</v>
      </c>
      <c r="U5" s="52" t="s">
        <v>90</v>
      </c>
      <c r="V5" s="51" t="s">
        <v>85</v>
      </c>
      <c r="W5" s="48" t="s">
        <v>87</v>
      </c>
      <c r="X5" s="49" t="s">
        <v>89</v>
      </c>
      <c r="Y5" s="48" t="s">
        <v>88</v>
      </c>
      <c r="Z5" s="49" t="s">
        <v>86</v>
      </c>
      <c r="AA5" s="50" t="s">
        <v>91</v>
      </c>
      <c r="AB5" s="37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9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</row>
    <row r="6" spans="1:105">
      <c r="B6" s="3"/>
      <c r="C6" s="3"/>
      <c r="O6" s="28" t="s">
        <v>80</v>
      </c>
      <c r="P6" s="57" t="str">
        <f>IF(AND(R6&lt;100,S6&lt;1),"-",IF(AND(R6&lt;=1000000,S6&lt;=5),"Drift",IF(AND(R6&lt;=1000000,S6&gt;=5),"Bevågenhed",IF(AND(R6&gt;1000000,S6&lt;=5),"Controlling",IF(AND(R6&gt;1000000,R6&gt;5),"Aktiv")))))</f>
        <v>Aktiv</v>
      </c>
      <c r="R6" s="31">
        <v>2820000</v>
      </c>
      <c r="S6" s="55">
        <f>($U6+$V6+$W6+$X6+$Y6+$Z6+$AA6)/7</f>
        <v>7.7142857142857144</v>
      </c>
      <c r="U6" s="58">
        <v>9</v>
      </c>
      <c r="V6" s="60">
        <v>9</v>
      </c>
      <c r="W6" s="61">
        <v>9</v>
      </c>
      <c r="X6" s="61">
        <v>9</v>
      </c>
      <c r="Y6" s="61">
        <v>9</v>
      </c>
      <c r="Z6" s="61">
        <v>8</v>
      </c>
      <c r="AA6" s="33">
        <v>1</v>
      </c>
      <c r="AC6"/>
      <c r="AP6" s="24"/>
      <c r="BF6"/>
      <c r="BS6" s="25"/>
    </row>
    <row r="7" spans="1:105">
      <c r="O7" s="28" t="s">
        <v>81</v>
      </c>
      <c r="P7" s="57" t="str">
        <f t="shared" ref="P7:P42" si="0">IF(AND(R7&lt;100,S7&lt;1),"-",IF(AND(R7&lt;=1000000,S7&lt;=5),"Drift",IF(AND(R7&lt;=1000000,S7&gt;=5),"Bevågenhed",IF(AND(R7&gt;1000000,S7&lt;=5),"Controlling",IF(AND(R7&gt;1000000,R7&gt;5),"Aktiv")))))</f>
        <v>Drift</v>
      </c>
      <c r="R7" s="31">
        <v>77000</v>
      </c>
      <c r="S7" s="56">
        <f>($U7+$V7+$W7+$X7+$Y7+$Z7+$AA7)/7</f>
        <v>3</v>
      </c>
      <c r="U7" s="58">
        <v>1</v>
      </c>
      <c r="V7" s="61">
        <v>3</v>
      </c>
      <c r="W7" s="61">
        <v>2</v>
      </c>
      <c r="X7" s="61">
        <v>4</v>
      </c>
      <c r="Y7" s="61">
        <v>6</v>
      </c>
      <c r="Z7" s="61">
        <v>4</v>
      </c>
      <c r="AA7" s="33">
        <v>1</v>
      </c>
      <c r="AC7"/>
      <c r="BF7"/>
      <c r="BS7" s="25"/>
    </row>
    <row r="8" spans="1:105">
      <c r="O8" s="28" t="s">
        <v>82</v>
      </c>
      <c r="P8" s="57" t="str">
        <f t="shared" si="0"/>
        <v>Bevågenhed</v>
      </c>
      <c r="R8" s="31">
        <v>854000</v>
      </c>
      <c r="S8" s="56">
        <f t="shared" ref="S8:S42" si="1">($U8+$V8+$W8+$X8+$Y8+$Z8+$AA8)/7</f>
        <v>5.7142857142857144</v>
      </c>
      <c r="U8" s="58">
        <v>6</v>
      </c>
      <c r="V8" s="61">
        <v>5</v>
      </c>
      <c r="W8" s="61">
        <v>10</v>
      </c>
      <c r="X8" s="61">
        <v>8</v>
      </c>
      <c r="Y8" s="61">
        <v>1</v>
      </c>
      <c r="Z8" s="61">
        <v>5</v>
      </c>
      <c r="AA8" s="33">
        <v>5</v>
      </c>
      <c r="AC8"/>
      <c r="AP8" s="24"/>
      <c r="BF8"/>
      <c r="BS8" s="25"/>
    </row>
    <row r="9" spans="1:105" ht="15.75" thickBot="1">
      <c r="O9" s="28" t="s">
        <v>83</v>
      </c>
      <c r="P9" s="57" t="str">
        <f t="shared" si="0"/>
        <v>Aktiv</v>
      </c>
      <c r="R9" s="31">
        <v>18000000</v>
      </c>
      <c r="S9" s="56">
        <f t="shared" si="1"/>
        <v>8.5714285714285712</v>
      </c>
      <c r="U9" s="58">
        <v>8</v>
      </c>
      <c r="V9" s="61">
        <v>10</v>
      </c>
      <c r="W9" s="61">
        <v>7</v>
      </c>
      <c r="X9" s="61">
        <v>10</v>
      </c>
      <c r="Y9" s="61">
        <v>9</v>
      </c>
      <c r="Z9" s="61">
        <v>6</v>
      </c>
      <c r="AA9" s="33">
        <v>10</v>
      </c>
      <c r="AC9"/>
      <c r="BF9"/>
      <c r="BS9" s="25"/>
    </row>
    <row r="10" spans="1:105" ht="15.75" thickBot="1">
      <c r="B10" s="90" t="s">
        <v>79</v>
      </c>
      <c r="C10" s="91"/>
      <c r="D10" s="15"/>
      <c r="E10" s="15"/>
      <c r="F10" s="15"/>
      <c r="G10" s="15"/>
      <c r="H10" s="15"/>
      <c r="I10" s="15"/>
      <c r="J10" s="15"/>
      <c r="K10" s="15"/>
      <c r="L10" s="15"/>
      <c r="M10" s="16"/>
      <c r="O10" s="28" t="s">
        <v>94</v>
      </c>
      <c r="P10" s="57" t="str">
        <f t="shared" si="0"/>
        <v>Controlling</v>
      </c>
      <c r="R10" s="31">
        <v>170000000</v>
      </c>
      <c r="S10" s="56">
        <f t="shared" si="1"/>
        <v>4.1428571428571432</v>
      </c>
      <c r="U10" s="58">
        <v>2</v>
      </c>
      <c r="V10" s="61">
        <v>4</v>
      </c>
      <c r="W10" s="61">
        <v>4</v>
      </c>
      <c r="X10" s="61">
        <v>4</v>
      </c>
      <c r="Y10" s="61">
        <v>3</v>
      </c>
      <c r="Z10" s="61">
        <v>7</v>
      </c>
      <c r="AA10" s="33">
        <v>5</v>
      </c>
      <c r="AC10"/>
      <c r="BF10"/>
      <c r="BS10" s="25"/>
    </row>
    <row r="11" spans="1:105" ht="17.25" customHeight="1" thickBot="1">
      <c r="B11" s="17">
        <v>2000000</v>
      </c>
      <c r="C11" s="101" t="s">
        <v>6</v>
      </c>
      <c r="D11" s="102"/>
      <c r="E11" s="102"/>
      <c r="F11" s="102"/>
      <c r="G11" s="103"/>
      <c r="H11" s="98" t="s">
        <v>13</v>
      </c>
      <c r="I11" s="99"/>
      <c r="J11" s="99"/>
      <c r="K11" s="99"/>
      <c r="L11" s="100"/>
      <c r="M11" s="2"/>
      <c r="O11" s="28"/>
      <c r="P11" s="57" t="str">
        <f t="shared" si="0"/>
        <v>-</v>
      </c>
      <c r="R11" s="31"/>
      <c r="S11" s="56">
        <f>($U11+$V11+$W11+$X11+$Y11+$Z11+$AA11)/7</f>
        <v>0</v>
      </c>
      <c r="U11" s="58"/>
      <c r="V11" s="61"/>
      <c r="W11" s="61"/>
      <c r="X11" s="61"/>
      <c r="Y11" s="61"/>
      <c r="Z11" s="61"/>
      <c r="AA11" s="33"/>
      <c r="AC11"/>
      <c r="BF11"/>
      <c r="BS11" s="25"/>
    </row>
    <row r="12" spans="1:105" ht="15" customHeight="1">
      <c r="B12" s="17">
        <v>1800000</v>
      </c>
      <c r="C12" s="81">
        <f>COUNTIF(P5:P1048576,"Controlling")</f>
        <v>1</v>
      </c>
      <c r="D12" s="82"/>
      <c r="E12" s="82"/>
      <c r="F12" s="82"/>
      <c r="G12" s="83"/>
      <c r="H12" s="81">
        <f>COUNTIF(P5:P1048576,"Aktiv")</f>
        <v>2</v>
      </c>
      <c r="I12" s="82"/>
      <c r="J12" s="82"/>
      <c r="K12" s="82"/>
      <c r="L12" s="83"/>
      <c r="M12" s="2"/>
      <c r="O12" s="28"/>
      <c r="P12" s="57" t="str">
        <f t="shared" si="0"/>
        <v>-</v>
      </c>
      <c r="Q12" s="63"/>
      <c r="R12" s="31"/>
      <c r="S12" s="56">
        <f t="shared" si="1"/>
        <v>0</v>
      </c>
      <c r="U12" s="58"/>
      <c r="V12" s="61"/>
      <c r="W12" s="61"/>
      <c r="X12" s="61"/>
      <c r="Y12" s="61"/>
      <c r="Z12" s="61"/>
      <c r="AA12" s="33"/>
      <c r="AC12"/>
      <c r="AP12" s="24"/>
      <c r="BF12"/>
      <c r="BS12" s="25"/>
    </row>
    <row r="13" spans="1:105" ht="15" customHeight="1">
      <c r="B13" s="17">
        <v>1600000</v>
      </c>
      <c r="C13" s="84"/>
      <c r="D13" s="85"/>
      <c r="E13" s="85"/>
      <c r="F13" s="85"/>
      <c r="G13" s="86"/>
      <c r="H13" s="84"/>
      <c r="I13" s="85"/>
      <c r="J13" s="85"/>
      <c r="K13" s="85"/>
      <c r="L13" s="86"/>
      <c r="M13" s="2"/>
      <c r="O13" s="28"/>
      <c r="P13" s="57" t="str">
        <f t="shared" si="0"/>
        <v>-</v>
      </c>
      <c r="Q13" s="63"/>
      <c r="R13" s="31"/>
      <c r="S13" s="56">
        <f t="shared" si="1"/>
        <v>0</v>
      </c>
      <c r="U13" s="58"/>
      <c r="V13" s="61"/>
      <c r="W13" s="61"/>
      <c r="X13" s="61"/>
      <c r="Y13" s="61"/>
      <c r="Z13" s="61"/>
      <c r="AA13" s="33"/>
      <c r="AC13"/>
      <c r="AP13" s="24"/>
      <c r="BF13"/>
      <c r="BS13" s="25"/>
    </row>
    <row r="14" spans="1:105" ht="15" customHeight="1">
      <c r="B14" s="17">
        <v>1400000</v>
      </c>
      <c r="C14" s="84"/>
      <c r="D14" s="85"/>
      <c r="E14" s="85"/>
      <c r="F14" s="85"/>
      <c r="G14" s="86"/>
      <c r="H14" s="84"/>
      <c r="I14" s="85"/>
      <c r="J14" s="85"/>
      <c r="K14" s="85"/>
      <c r="L14" s="86"/>
      <c r="M14" s="2"/>
      <c r="O14" s="28"/>
      <c r="P14" s="57" t="str">
        <f t="shared" si="0"/>
        <v>-</v>
      </c>
      <c r="R14" s="31"/>
      <c r="S14" s="56">
        <f t="shared" si="1"/>
        <v>0</v>
      </c>
      <c r="U14" s="58"/>
      <c r="V14" s="61"/>
      <c r="W14" s="61"/>
      <c r="X14" s="61"/>
      <c r="Y14" s="61"/>
      <c r="Z14" s="61"/>
      <c r="AA14" s="33"/>
      <c r="AC14"/>
      <c r="BF14"/>
      <c r="BS14" s="25"/>
    </row>
    <row r="15" spans="1:105" ht="15.75" customHeight="1" thickBot="1">
      <c r="B15" s="17">
        <v>1200000</v>
      </c>
      <c r="C15" s="87"/>
      <c r="D15" s="88"/>
      <c r="E15" s="88"/>
      <c r="F15" s="88"/>
      <c r="G15" s="89"/>
      <c r="H15" s="87"/>
      <c r="I15" s="88"/>
      <c r="J15" s="88"/>
      <c r="K15" s="88"/>
      <c r="L15" s="89"/>
      <c r="M15" s="2"/>
      <c r="O15" s="28"/>
      <c r="P15" s="57" t="str">
        <f t="shared" si="0"/>
        <v>-</v>
      </c>
      <c r="R15" s="31"/>
      <c r="S15" s="56">
        <f t="shared" si="1"/>
        <v>0</v>
      </c>
      <c r="U15" s="58"/>
      <c r="V15" s="61"/>
      <c r="W15" s="61"/>
      <c r="X15" s="61"/>
      <c r="Y15" s="61"/>
      <c r="Z15" s="61"/>
      <c r="AA15" s="33"/>
      <c r="AC15"/>
      <c r="BF15"/>
      <c r="BS15" s="25"/>
    </row>
    <row r="16" spans="1:105" ht="17.25" customHeight="1" thickBot="1">
      <c r="B16" s="17">
        <v>1000000</v>
      </c>
      <c r="C16" s="95" t="s">
        <v>8</v>
      </c>
      <c r="D16" s="96"/>
      <c r="E16" s="96"/>
      <c r="F16" s="96"/>
      <c r="G16" s="97"/>
      <c r="H16" s="92" t="s">
        <v>14</v>
      </c>
      <c r="I16" s="93"/>
      <c r="J16" s="93"/>
      <c r="K16" s="93"/>
      <c r="L16" s="94"/>
      <c r="M16" s="2"/>
      <c r="O16" s="28"/>
      <c r="P16" s="57" t="str">
        <f t="shared" si="0"/>
        <v>-</v>
      </c>
      <c r="Q16" s="63"/>
      <c r="R16" s="31"/>
      <c r="S16" s="56">
        <f t="shared" si="1"/>
        <v>0</v>
      </c>
      <c r="U16" s="58"/>
      <c r="V16" s="61"/>
      <c r="W16" s="61"/>
      <c r="X16" s="61"/>
      <c r="Y16" s="61"/>
      <c r="Z16" s="61"/>
      <c r="AA16" s="33"/>
      <c r="AC16"/>
      <c r="BF16"/>
      <c r="BS16" s="25"/>
    </row>
    <row r="17" spans="2:71" ht="15" customHeight="1">
      <c r="B17" s="17">
        <v>800000</v>
      </c>
      <c r="C17" s="81">
        <f>COUNTIF(P5:P1048576,"Drift")</f>
        <v>1</v>
      </c>
      <c r="D17" s="82"/>
      <c r="E17" s="82"/>
      <c r="F17" s="82"/>
      <c r="G17" s="83"/>
      <c r="H17" s="81">
        <f>COUNTIF(P5:P1048576,"Bevågenhed")</f>
        <v>1</v>
      </c>
      <c r="I17" s="82"/>
      <c r="J17" s="82"/>
      <c r="K17" s="82"/>
      <c r="L17" s="83"/>
      <c r="M17" s="18"/>
      <c r="N17" s="3"/>
      <c r="O17" s="28"/>
      <c r="P17" s="57" t="str">
        <f t="shared" si="0"/>
        <v>-</v>
      </c>
      <c r="Q17" s="63"/>
      <c r="R17" s="31"/>
      <c r="S17" s="56">
        <f t="shared" si="1"/>
        <v>0</v>
      </c>
      <c r="U17" s="58"/>
      <c r="V17" s="61"/>
      <c r="W17" s="61"/>
      <c r="X17" s="61"/>
      <c r="Y17" s="61"/>
      <c r="Z17" s="61"/>
      <c r="AA17" s="33"/>
      <c r="AC17"/>
      <c r="BF17"/>
      <c r="BS17" s="25"/>
    </row>
    <row r="18" spans="2:71" ht="15" customHeight="1">
      <c r="B18" s="17">
        <v>600000</v>
      </c>
      <c r="C18" s="84"/>
      <c r="D18" s="85"/>
      <c r="E18" s="85"/>
      <c r="F18" s="85"/>
      <c r="G18" s="86"/>
      <c r="H18" s="84"/>
      <c r="I18" s="85"/>
      <c r="J18" s="85"/>
      <c r="K18" s="85"/>
      <c r="L18" s="86"/>
      <c r="M18" s="2"/>
      <c r="O18" s="28"/>
      <c r="P18" s="57" t="str">
        <f t="shared" si="0"/>
        <v>-</v>
      </c>
      <c r="Q18" s="63"/>
      <c r="R18" s="31"/>
      <c r="S18" s="56">
        <f t="shared" si="1"/>
        <v>0</v>
      </c>
      <c r="U18" s="58"/>
      <c r="V18" s="61"/>
      <c r="W18" s="61"/>
      <c r="X18" s="61"/>
      <c r="Y18" s="61"/>
      <c r="Z18" s="61"/>
      <c r="AA18" s="33"/>
      <c r="AC18"/>
      <c r="BF18"/>
      <c r="BS18" s="25"/>
    </row>
    <row r="19" spans="2:71" ht="15" customHeight="1">
      <c r="B19" s="17">
        <v>400000</v>
      </c>
      <c r="C19" s="84"/>
      <c r="D19" s="85"/>
      <c r="E19" s="85"/>
      <c r="F19" s="85"/>
      <c r="G19" s="86"/>
      <c r="H19" s="84"/>
      <c r="I19" s="85"/>
      <c r="J19" s="85"/>
      <c r="K19" s="85"/>
      <c r="L19" s="86"/>
      <c r="M19" s="2"/>
      <c r="O19" s="28"/>
      <c r="P19" s="57" t="str">
        <f t="shared" si="0"/>
        <v>-</v>
      </c>
      <c r="R19" s="31"/>
      <c r="S19" s="56">
        <f t="shared" si="1"/>
        <v>0</v>
      </c>
      <c r="U19" s="58"/>
      <c r="V19" s="61"/>
      <c r="W19" s="61"/>
      <c r="X19" s="61"/>
      <c r="Y19" s="61"/>
      <c r="Z19" s="61"/>
      <c r="AA19" s="33"/>
      <c r="AC19"/>
      <c r="BF19"/>
      <c r="BS19" s="25"/>
    </row>
    <row r="20" spans="2:71" ht="15.75" customHeight="1" thickBot="1">
      <c r="B20" s="17">
        <v>200000</v>
      </c>
      <c r="C20" s="87"/>
      <c r="D20" s="88"/>
      <c r="E20" s="88"/>
      <c r="F20" s="88"/>
      <c r="G20" s="89"/>
      <c r="H20" s="87"/>
      <c r="I20" s="88"/>
      <c r="J20" s="88"/>
      <c r="K20" s="88"/>
      <c r="L20" s="89"/>
      <c r="M20" s="79" t="s">
        <v>7</v>
      </c>
      <c r="N20" s="14"/>
      <c r="O20" s="28"/>
      <c r="P20" s="57" t="str">
        <f t="shared" si="0"/>
        <v>-</v>
      </c>
      <c r="R20" s="31"/>
      <c r="S20" s="56">
        <f t="shared" si="1"/>
        <v>0</v>
      </c>
      <c r="U20" s="58"/>
      <c r="V20" s="61"/>
      <c r="W20" s="61"/>
      <c r="X20" s="61"/>
      <c r="Y20" s="61"/>
      <c r="Z20" s="61"/>
      <c r="AA20" s="33"/>
      <c r="AC20"/>
      <c r="BF20"/>
      <c r="BS20" s="25"/>
    </row>
    <row r="21" spans="2:71" ht="15.75" thickBot="1">
      <c r="B21" s="4"/>
      <c r="C21" s="19">
        <v>1</v>
      </c>
      <c r="D21" s="19">
        <v>2</v>
      </c>
      <c r="E21" s="19">
        <v>3</v>
      </c>
      <c r="F21" s="19">
        <v>4</v>
      </c>
      <c r="G21" s="19">
        <v>5</v>
      </c>
      <c r="H21" s="20">
        <v>6</v>
      </c>
      <c r="I21" s="19">
        <v>7</v>
      </c>
      <c r="J21" s="19">
        <v>8</v>
      </c>
      <c r="K21" s="19">
        <v>9</v>
      </c>
      <c r="L21" s="19">
        <v>10</v>
      </c>
      <c r="M21" s="80"/>
      <c r="N21" s="14"/>
      <c r="O21" s="28"/>
      <c r="P21" s="57" t="str">
        <f>IF(AND(R21&lt;100,S21&lt;1),"-",IF(AND(R21&lt;=1000000,S21&lt;=5),"Drift",IF(AND(R21&lt;=1000000,S21&gt;=5),"Bevågenhed",IF(AND(R21&gt;1000000,S21&lt;=5),"Controlling",IF(AND(R21&gt;1000000,R21&gt;5),"Aktiv")))))</f>
        <v>-</v>
      </c>
      <c r="Q21" s="63"/>
      <c r="R21" s="31"/>
      <c r="S21" s="56">
        <f t="shared" si="1"/>
        <v>0</v>
      </c>
      <c r="U21" s="58"/>
      <c r="V21" s="61"/>
      <c r="W21" s="61"/>
      <c r="X21" s="61"/>
      <c r="Y21" s="61"/>
      <c r="Z21" s="61"/>
      <c r="AA21" s="33"/>
      <c r="AC21"/>
      <c r="BF21"/>
      <c r="BS21" s="25"/>
    </row>
    <row r="22" spans="2:71">
      <c r="O22" s="28"/>
      <c r="P22" s="57" t="str">
        <f t="shared" si="0"/>
        <v>-</v>
      </c>
      <c r="Q22" s="63"/>
      <c r="R22" s="31"/>
      <c r="S22" s="56">
        <f t="shared" si="1"/>
        <v>0</v>
      </c>
      <c r="U22" s="58"/>
      <c r="V22" s="61"/>
      <c r="W22" s="61"/>
      <c r="X22" s="61"/>
      <c r="Y22" s="61"/>
      <c r="Z22" s="61"/>
      <c r="AA22" s="33"/>
      <c r="AC22"/>
      <c r="BF22"/>
      <c r="BS22" s="25"/>
    </row>
    <row r="23" spans="2:71">
      <c r="O23" s="28"/>
      <c r="P23" s="57" t="str">
        <f t="shared" si="0"/>
        <v>-</v>
      </c>
      <c r="Q23" s="63"/>
      <c r="R23" s="31"/>
      <c r="S23" s="56">
        <f t="shared" si="1"/>
        <v>0</v>
      </c>
      <c r="U23" s="58"/>
      <c r="V23" s="61"/>
      <c r="W23" s="61"/>
      <c r="X23" s="61"/>
      <c r="Y23" s="61"/>
      <c r="Z23" s="61"/>
      <c r="AA23" s="33"/>
      <c r="AC23"/>
      <c r="BF23"/>
      <c r="BS23" s="25"/>
    </row>
    <row r="24" spans="2:71">
      <c r="B24" s="22"/>
      <c r="C24" s="22"/>
      <c r="O24" s="28"/>
      <c r="P24" s="57" t="str">
        <f t="shared" si="0"/>
        <v>-</v>
      </c>
      <c r="R24" s="31"/>
      <c r="S24" s="56">
        <f t="shared" si="1"/>
        <v>0</v>
      </c>
      <c r="U24" s="58"/>
      <c r="V24" s="61"/>
      <c r="W24" s="61"/>
      <c r="X24" s="61"/>
      <c r="Y24" s="61"/>
      <c r="Z24" s="61"/>
      <c r="AA24" s="33"/>
      <c r="AC24"/>
      <c r="BF24"/>
      <c r="BS24" s="25"/>
    </row>
    <row r="25" spans="2:71">
      <c r="B25" s="13"/>
      <c r="O25" s="28"/>
      <c r="P25" s="57" t="str">
        <f t="shared" si="0"/>
        <v>-</v>
      </c>
      <c r="Q25" s="63"/>
      <c r="R25" s="31"/>
      <c r="S25" s="56">
        <f t="shared" si="1"/>
        <v>0</v>
      </c>
      <c r="U25" s="58"/>
      <c r="V25" s="61"/>
      <c r="W25" s="61"/>
      <c r="X25" s="61"/>
      <c r="Y25" s="61"/>
      <c r="Z25" s="61"/>
      <c r="AA25" s="33"/>
      <c r="AC25"/>
      <c r="AP25" s="24"/>
      <c r="BF25"/>
      <c r="BS25" s="25"/>
    </row>
    <row r="26" spans="2:71">
      <c r="B26" s="13"/>
      <c r="O26" s="28"/>
      <c r="P26" s="57" t="str">
        <f t="shared" si="0"/>
        <v>-</v>
      </c>
      <c r="Q26" s="63"/>
      <c r="R26" s="31"/>
      <c r="S26" s="56">
        <f t="shared" si="1"/>
        <v>0</v>
      </c>
      <c r="U26" s="58"/>
      <c r="V26" s="61"/>
      <c r="W26" s="61"/>
      <c r="X26" s="61"/>
      <c r="Y26" s="61"/>
      <c r="Z26" s="61"/>
      <c r="AA26" s="33"/>
      <c r="AC26"/>
      <c r="AP26" s="24"/>
      <c r="BF26"/>
      <c r="BS26" s="25"/>
    </row>
    <row r="27" spans="2:71">
      <c r="B27" s="13"/>
      <c r="O27" s="28"/>
      <c r="P27" s="57" t="str">
        <f t="shared" si="0"/>
        <v>-</v>
      </c>
      <c r="Q27" s="63"/>
      <c r="R27" s="31"/>
      <c r="S27" s="56">
        <f t="shared" si="1"/>
        <v>0</v>
      </c>
      <c r="U27" s="58"/>
      <c r="V27" s="61"/>
      <c r="W27" s="61"/>
      <c r="X27" s="61"/>
      <c r="Y27" s="61"/>
      <c r="Z27" s="61"/>
      <c r="AA27" s="33"/>
      <c r="AC27"/>
      <c r="BF27"/>
      <c r="BS27" s="25"/>
    </row>
    <row r="28" spans="2:71">
      <c r="B28" s="13"/>
      <c r="O28" s="28"/>
      <c r="P28" s="57" t="str">
        <f t="shared" si="0"/>
        <v>-</v>
      </c>
      <c r="Q28" s="63"/>
      <c r="R28" s="31"/>
      <c r="S28" s="56">
        <f t="shared" si="1"/>
        <v>0</v>
      </c>
      <c r="U28" s="58"/>
      <c r="V28" s="61"/>
      <c r="W28" s="61"/>
      <c r="X28" s="61"/>
      <c r="Y28" s="61"/>
      <c r="Z28" s="61"/>
      <c r="AA28" s="33"/>
      <c r="AC28"/>
      <c r="BF28"/>
      <c r="BS28" s="25"/>
    </row>
    <row r="29" spans="2:71">
      <c r="B29" s="13"/>
      <c r="O29" s="28"/>
      <c r="P29" s="57" t="str">
        <f t="shared" si="0"/>
        <v>-</v>
      </c>
      <c r="Q29" s="63"/>
      <c r="R29" s="31"/>
      <c r="S29" s="56">
        <f t="shared" si="1"/>
        <v>0</v>
      </c>
      <c r="U29" s="58"/>
      <c r="V29" s="61"/>
      <c r="W29" s="61"/>
      <c r="X29" s="61"/>
      <c r="Y29" s="61"/>
      <c r="Z29" s="61"/>
      <c r="AA29" s="33"/>
      <c r="AC29"/>
      <c r="BF29"/>
      <c r="BS29" s="25"/>
    </row>
    <row r="30" spans="2:71">
      <c r="B30" s="13"/>
      <c r="O30" s="28"/>
      <c r="P30" s="57" t="str">
        <f t="shared" si="0"/>
        <v>-</v>
      </c>
      <c r="Q30" s="63"/>
      <c r="R30" s="31"/>
      <c r="S30" s="56">
        <f t="shared" si="1"/>
        <v>0</v>
      </c>
      <c r="U30" s="58"/>
      <c r="V30" s="61"/>
      <c r="W30" s="61"/>
      <c r="X30" s="61"/>
      <c r="Y30" s="61"/>
      <c r="Z30" s="61"/>
      <c r="AA30" s="33"/>
      <c r="AC30"/>
      <c r="BF30"/>
      <c r="BS30" s="25"/>
    </row>
    <row r="31" spans="2:71">
      <c r="B31" s="13"/>
      <c r="O31" s="28"/>
      <c r="P31" s="57" t="str">
        <f t="shared" si="0"/>
        <v>-</v>
      </c>
      <c r="R31" s="31"/>
      <c r="S31" s="56">
        <f t="shared" si="1"/>
        <v>0</v>
      </c>
      <c r="U31" s="58"/>
      <c r="V31" s="61"/>
      <c r="W31" s="61"/>
      <c r="X31" s="61"/>
      <c r="Y31" s="61"/>
      <c r="Z31" s="61"/>
      <c r="AA31" s="33"/>
      <c r="AC31"/>
      <c r="BF31"/>
      <c r="BS31" s="25"/>
    </row>
    <row r="32" spans="2:71">
      <c r="B32" s="13"/>
      <c r="O32" s="28"/>
      <c r="P32" s="57" t="str">
        <f t="shared" si="0"/>
        <v>-</v>
      </c>
      <c r="Q32" s="63"/>
      <c r="R32" s="31"/>
      <c r="S32" s="56">
        <f t="shared" si="1"/>
        <v>0</v>
      </c>
      <c r="U32" s="58"/>
      <c r="V32" s="61"/>
      <c r="W32" s="61"/>
      <c r="X32" s="61"/>
      <c r="Y32" s="61"/>
      <c r="Z32" s="61"/>
      <c r="AA32" s="33"/>
      <c r="AC32"/>
      <c r="BF32"/>
      <c r="BS32" s="25"/>
    </row>
    <row r="33" spans="2:71">
      <c r="B33" s="13"/>
      <c r="O33" s="28"/>
      <c r="P33" s="57" t="str">
        <f t="shared" si="0"/>
        <v>-</v>
      </c>
      <c r="R33" s="31"/>
      <c r="S33" s="56">
        <f t="shared" si="1"/>
        <v>0</v>
      </c>
      <c r="U33" s="58"/>
      <c r="V33" s="61"/>
      <c r="W33" s="61"/>
      <c r="X33" s="61"/>
      <c r="Y33" s="61"/>
      <c r="Z33" s="61"/>
      <c r="AA33" s="33"/>
      <c r="AC33"/>
      <c r="BF33"/>
      <c r="BS33" s="25"/>
    </row>
    <row r="34" spans="2:71">
      <c r="B34" s="13"/>
      <c r="O34" s="28"/>
      <c r="P34" s="57" t="str">
        <f t="shared" si="0"/>
        <v>-</v>
      </c>
      <c r="Q34" s="63"/>
      <c r="R34" s="31"/>
      <c r="S34" s="56">
        <f t="shared" si="1"/>
        <v>0</v>
      </c>
      <c r="U34" s="58"/>
      <c r="V34" s="61"/>
      <c r="W34" s="61"/>
      <c r="X34" s="61"/>
      <c r="Y34" s="61"/>
      <c r="Z34" s="61"/>
      <c r="AA34" s="33"/>
      <c r="AC34"/>
      <c r="BF34"/>
      <c r="BS34" s="25"/>
    </row>
    <row r="35" spans="2:71">
      <c r="B35" s="13"/>
      <c r="O35" s="28"/>
      <c r="P35" s="57" t="str">
        <f t="shared" si="0"/>
        <v>-</v>
      </c>
      <c r="Q35" s="63"/>
      <c r="R35" s="31"/>
      <c r="S35" s="56">
        <f t="shared" si="1"/>
        <v>0</v>
      </c>
      <c r="U35" s="58"/>
      <c r="V35" s="61"/>
      <c r="W35" s="61"/>
      <c r="X35" s="61"/>
      <c r="Y35" s="61"/>
      <c r="Z35" s="61"/>
      <c r="AA35" s="33"/>
      <c r="AC35"/>
      <c r="BF35"/>
      <c r="BS35" s="25"/>
    </row>
    <row r="36" spans="2:71">
      <c r="B36" s="13"/>
      <c r="O36" s="28"/>
      <c r="P36" s="57" t="str">
        <f t="shared" si="0"/>
        <v>-</v>
      </c>
      <c r="Q36" s="63"/>
      <c r="R36" s="31"/>
      <c r="S36" s="56">
        <f t="shared" si="1"/>
        <v>0</v>
      </c>
      <c r="U36" s="58"/>
      <c r="V36" s="61"/>
      <c r="W36" s="61"/>
      <c r="X36" s="61"/>
      <c r="Y36" s="61"/>
      <c r="Z36" s="61"/>
      <c r="AA36" s="33"/>
      <c r="AC36"/>
      <c r="BF36"/>
      <c r="BS36" s="25"/>
    </row>
    <row r="37" spans="2:71">
      <c r="B37" s="13"/>
      <c r="O37" s="28"/>
      <c r="P37" s="57" t="str">
        <f t="shared" si="0"/>
        <v>-</v>
      </c>
      <c r="R37" s="31"/>
      <c r="S37" s="56">
        <f t="shared" si="1"/>
        <v>0</v>
      </c>
      <c r="U37" s="58"/>
      <c r="V37" s="61"/>
      <c r="W37" s="61"/>
      <c r="X37" s="61"/>
      <c r="Y37" s="61"/>
      <c r="Z37" s="61"/>
      <c r="AA37" s="33"/>
      <c r="AC37"/>
      <c r="BF37"/>
      <c r="BS37" s="25"/>
    </row>
    <row r="38" spans="2:71">
      <c r="B38" s="13"/>
      <c r="O38" s="28"/>
      <c r="P38" s="57" t="str">
        <f t="shared" si="0"/>
        <v>-</v>
      </c>
      <c r="Q38" s="63"/>
      <c r="R38" s="31"/>
      <c r="S38" s="56">
        <f t="shared" si="1"/>
        <v>0</v>
      </c>
      <c r="U38" s="58"/>
      <c r="V38" s="61"/>
      <c r="W38" s="61"/>
      <c r="X38" s="61"/>
      <c r="Y38" s="61"/>
      <c r="Z38" s="61"/>
      <c r="AA38" s="33"/>
      <c r="AC38"/>
      <c r="BF38"/>
      <c r="BS38" s="25"/>
    </row>
    <row r="39" spans="2:71">
      <c r="B39" s="13"/>
      <c r="O39" s="28"/>
      <c r="P39" s="57" t="str">
        <f t="shared" si="0"/>
        <v>-</v>
      </c>
      <c r="Q39" s="63"/>
      <c r="R39" s="31"/>
      <c r="S39" s="56">
        <f t="shared" si="1"/>
        <v>0</v>
      </c>
      <c r="U39" s="58"/>
      <c r="V39" s="61"/>
      <c r="W39" s="61"/>
      <c r="X39" s="61"/>
      <c r="Y39" s="61"/>
      <c r="Z39" s="61"/>
      <c r="AA39" s="33"/>
      <c r="AC39"/>
      <c r="BF39"/>
      <c r="BS39" s="25"/>
    </row>
    <row r="40" spans="2:71">
      <c r="B40" s="13"/>
      <c r="O40" s="28"/>
      <c r="P40" s="57" t="str">
        <f t="shared" si="0"/>
        <v>-</v>
      </c>
      <c r="Q40" s="63"/>
      <c r="R40" s="31"/>
      <c r="S40" s="56">
        <f t="shared" si="1"/>
        <v>0</v>
      </c>
      <c r="U40" s="58"/>
      <c r="V40" s="61"/>
      <c r="W40" s="61"/>
      <c r="X40" s="61"/>
      <c r="Y40" s="61"/>
      <c r="Z40" s="61"/>
      <c r="AA40" s="33"/>
      <c r="AC40"/>
      <c r="BF40"/>
      <c r="BS40" s="25"/>
    </row>
    <row r="41" spans="2:71">
      <c r="B41" s="13"/>
      <c r="O41" s="28"/>
      <c r="P41" s="57" t="str">
        <f t="shared" si="0"/>
        <v>-</v>
      </c>
      <c r="R41" s="31"/>
      <c r="S41" s="56">
        <f t="shared" si="1"/>
        <v>0</v>
      </c>
      <c r="U41" s="58"/>
      <c r="V41" s="61"/>
      <c r="W41" s="61"/>
      <c r="X41" s="61"/>
      <c r="Y41" s="61"/>
      <c r="Z41" s="61"/>
      <c r="AA41" s="33"/>
      <c r="AC41"/>
      <c r="BF41"/>
      <c r="BS41" s="25"/>
    </row>
    <row r="42" spans="2:71" ht="15.75" thickBot="1">
      <c r="B42" s="13"/>
      <c r="O42" s="29"/>
      <c r="P42" s="64" t="str">
        <f t="shared" si="0"/>
        <v>-</v>
      </c>
      <c r="Q42" s="63"/>
      <c r="R42" s="32"/>
      <c r="S42" s="56">
        <f t="shared" si="1"/>
        <v>0</v>
      </c>
      <c r="U42" s="59"/>
      <c r="V42" s="62"/>
      <c r="W42" s="62"/>
      <c r="X42" s="62"/>
      <c r="Y42" s="62"/>
      <c r="Z42" s="62"/>
      <c r="AA42" s="34"/>
      <c r="AC42"/>
      <c r="BF42"/>
      <c r="BS42" s="25"/>
    </row>
    <row r="43" spans="2:71">
      <c r="B43" s="13"/>
      <c r="R43" s="25"/>
      <c r="S43" s="30"/>
      <c r="AC43"/>
      <c r="BF43"/>
      <c r="BS43" s="25"/>
    </row>
    <row r="44" spans="2:71">
      <c r="R44" s="25"/>
      <c r="S44" s="30"/>
      <c r="AC44"/>
      <c r="BF44"/>
      <c r="BS44" s="25"/>
    </row>
    <row r="45" spans="2:71">
      <c r="R45" s="25"/>
      <c r="S45" s="30"/>
      <c r="AC45"/>
      <c r="AP45" s="24"/>
      <c r="BF45"/>
      <c r="BS45" s="25"/>
    </row>
    <row r="46" spans="2:71">
      <c r="R46" s="25"/>
      <c r="S46" s="30"/>
      <c r="AC46"/>
      <c r="AP46" s="26"/>
      <c r="BF46"/>
      <c r="BS46" s="25"/>
    </row>
    <row r="47" spans="2:71">
      <c r="B47" s="22"/>
      <c r="R47" s="25"/>
      <c r="S47" s="30"/>
      <c r="AC47"/>
      <c r="AP47" s="26"/>
      <c r="BF47"/>
      <c r="BS47" s="25"/>
    </row>
    <row r="48" spans="2:71">
      <c r="B48" s="13"/>
      <c r="R48" s="25"/>
      <c r="S48" s="30"/>
      <c r="AC48"/>
      <c r="AP48" s="26"/>
      <c r="BF48"/>
      <c r="BS48" s="25"/>
    </row>
    <row r="49" spans="2:71">
      <c r="B49" s="13"/>
      <c r="R49" s="25"/>
      <c r="S49" s="30"/>
      <c r="AC49"/>
      <c r="AP49" s="26"/>
      <c r="BF49"/>
      <c r="BS49" s="25"/>
    </row>
    <row r="50" spans="2:71">
      <c r="B50" s="13"/>
      <c r="R50" s="25"/>
      <c r="S50" s="30"/>
      <c r="AC50"/>
      <c r="AP50" s="26"/>
      <c r="BF50"/>
      <c r="BS50" s="25"/>
    </row>
    <row r="51" spans="2:71">
      <c r="B51" s="13"/>
      <c r="R51" s="25"/>
      <c r="S51" s="30"/>
      <c r="AC51"/>
      <c r="AP51" s="26"/>
      <c r="BF51"/>
      <c r="BS51" s="25"/>
    </row>
    <row r="52" spans="2:71">
      <c r="B52" s="13"/>
      <c r="R52" s="25"/>
      <c r="S52" s="30"/>
      <c r="AC52"/>
      <c r="AP52" s="26"/>
      <c r="BF52"/>
      <c r="BS52" s="25"/>
    </row>
    <row r="53" spans="2:71">
      <c r="B53" s="13"/>
      <c r="R53" s="25"/>
      <c r="S53" s="30"/>
      <c r="AC53"/>
      <c r="AP53" s="26"/>
      <c r="BF53"/>
      <c r="BS53" s="25"/>
    </row>
    <row r="54" spans="2:71">
      <c r="B54" s="13"/>
      <c r="R54" s="25"/>
      <c r="S54" s="30"/>
      <c r="AC54"/>
      <c r="AP54" s="24"/>
      <c r="BF54"/>
      <c r="BS54" s="25"/>
    </row>
    <row r="55" spans="2:71">
      <c r="B55" s="13"/>
      <c r="R55" s="25"/>
      <c r="S55" s="30"/>
      <c r="AC55"/>
      <c r="AP55" s="24"/>
      <c r="BF55"/>
      <c r="BS55" s="25"/>
    </row>
    <row r="56" spans="2:71">
      <c r="B56" s="13"/>
      <c r="R56" s="25"/>
      <c r="S56" s="30"/>
      <c r="AC56"/>
      <c r="BF56"/>
      <c r="BS56" s="25"/>
    </row>
    <row r="57" spans="2:71">
      <c r="B57" s="13"/>
      <c r="R57" s="25"/>
      <c r="S57" s="30"/>
      <c r="AC57"/>
      <c r="BF57"/>
      <c r="BS57" s="25"/>
    </row>
    <row r="58" spans="2:71">
      <c r="B58" s="13"/>
      <c r="R58" s="25"/>
      <c r="S58" s="30"/>
      <c r="AC58"/>
      <c r="BF58"/>
      <c r="BS58" s="25"/>
    </row>
    <row r="59" spans="2:71">
      <c r="R59" s="25"/>
      <c r="S59" s="30"/>
      <c r="AC59"/>
      <c r="BF59"/>
      <c r="BS59" s="25"/>
    </row>
    <row r="60" spans="2:71">
      <c r="R60" s="25"/>
      <c r="S60" s="30"/>
      <c r="AC60"/>
      <c r="BF60"/>
      <c r="BS60" s="25"/>
    </row>
    <row r="61" spans="2:71">
      <c r="R61" s="25"/>
      <c r="S61" s="30"/>
      <c r="AC61"/>
      <c r="BF61"/>
      <c r="BS61" s="25"/>
    </row>
    <row r="62" spans="2:71">
      <c r="R62" s="25"/>
      <c r="S62" s="30"/>
      <c r="AC62"/>
      <c r="BF62"/>
      <c r="BS62" s="25"/>
    </row>
    <row r="63" spans="2:71">
      <c r="R63" s="25"/>
      <c r="S63" s="30"/>
      <c r="AC63"/>
      <c r="BF63"/>
      <c r="BS63" s="25"/>
    </row>
    <row r="64" spans="2:71">
      <c r="R64" s="25"/>
      <c r="S64" s="30"/>
      <c r="AC64"/>
      <c r="BF64"/>
      <c r="BS64" s="25"/>
    </row>
    <row r="65" spans="18:71">
      <c r="R65" s="25"/>
      <c r="S65" s="30"/>
      <c r="AC65"/>
      <c r="BF65"/>
      <c r="BS65" s="25"/>
    </row>
    <row r="66" spans="18:71">
      <c r="R66" s="25"/>
      <c r="S66" s="30"/>
      <c r="AC66"/>
      <c r="BF66"/>
      <c r="BS66" s="25"/>
    </row>
    <row r="67" spans="18:71">
      <c r="R67" s="25"/>
      <c r="S67" s="30"/>
      <c r="AC67"/>
      <c r="BF67"/>
      <c r="BS67" s="25"/>
    </row>
    <row r="68" spans="18:71">
      <c r="R68" s="25"/>
      <c r="S68" s="30"/>
      <c r="AC68"/>
      <c r="BF68"/>
      <c r="BS68" s="25"/>
    </row>
    <row r="69" spans="18:71">
      <c r="R69" s="25"/>
      <c r="S69" s="30"/>
      <c r="AC69"/>
      <c r="BF69"/>
      <c r="BS69" s="25"/>
    </row>
    <row r="70" spans="18:71">
      <c r="R70" s="25"/>
      <c r="S70" s="30"/>
      <c r="AC70"/>
      <c r="BF70"/>
      <c r="BS70" s="25"/>
    </row>
    <row r="71" spans="18:71">
      <c r="R71" s="25"/>
      <c r="S71" s="30"/>
      <c r="AC71"/>
      <c r="BF71"/>
      <c r="BS71" s="25"/>
    </row>
    <row r="72" spans="18:71">
      <c r="R72" s="25"/>
      <c r="S72" s="30"/>
      <c r="AC72"/>
      <c r="BF72"/>
      <c r="BS72" s="25"/>
    </row>
    <row r="73" spans="18:71">
      <c r="R73" s="25"/>
      <c r="S73" s="30"/>
      <c r="AC73"/>
      <c r="BF73"/>
      <c r="BS73" s="25"/>
    </row>
    <row r="74" spans="18:71">
      <c r="R74" s="25"/>
      <c r="S74" s="30"/>
      <c r="AC74"/>
      <c r="BF74"/>
      <c r="BS74" s="25"/>
    </row>
    <row r="75" spans="18:71">
      <c r="R75" s="25"/>
      <c r="S75" s="30"/>
      <c r="AC75"/>
      <c r="BF75"/>
      <c r="BS75" s="25"/>
    </row>
    <row r="76" spans="18:71">
      <c r="R76" s="25"/>
      <c r="S76" s="30"/>
      <c r="AC76"/>
      <c r="BF76"/>
      <c r="BS76" s="25"/>
    </row>
    <row r="77" spans="18:71">
      <c r="R77" s="25"/>
      <c r="S77" s="30"/>
      <c r="AC77"/>
      <c r="BF77"/>
      <c r="BS77" s="25"/>
    </row>
    <row r="78" spans="18:71">
      <c r="R78" s="25"/>
      <c r="S78" s="30"/>
      <c r="AC78"/>
      <c r="BF78"/>
      <c r="BS78" s="25"/>
    </row>
    <row r="79" spans="18:71">
      <c r="R79" s="25"/>
      <c r="S79" s="30"/>
      <c r="AC79"/>
      <c r="BF79"/>
      <c r="BS79" s="25"/>
    </row>
    <row r="80" spans="18:71">
      <c r="R80" s="25"/>
      <c r="S80" s="30"/>
      <c r="AC80"/>
      <c r="BF80"/>
      <c r="BS80" s="25"/>
    </row>
    <row r="81" spans="18:71">
      <c r="R81" s="25"/>
      <c r="S81" s="30"/>
      <c r="AC81"/>
      <c r="BF81"/>
      <c r="BS81" s="25"/>
    </row>
    <row r="82" spans="18:71">
      <c r="R82" s="25"/>
      <c r="S82" s="30"/>
      <c r="AC82"/>
      <c r="BF82"/>
      <c r="BS82" s="25"/>
    </row>
    <row r="83" spans="18:71">
      <c r="R83" s="25"/>
      <c r="S83" s="30"/>
      <c r="AC83"/>
      <c r="BF83"/>
      <c r="BS83" s="25"/>
    </row>
    <row r="84" spans="18:71">
      <c r="R84" s="25"/>
      <c r="S84" s="30"/>
      <c r="AC84"/>
      <c r="BF84"/>
      <c r="BS84" s="25"/>
    </row>
    <row r="85" spans="18:71">
      <c r="R85" s="25"/>
      <c r="S85" s="30"/>
      <c r="AC85"/>
      <c r="BF85"/>
      <c r="BS85" s="25"/>
    </row>
    <row r="86" spans="18:71">
      <c r="R86" s="25"/>
      <c r="S86" s="30"/>
      <c r="AC86"/>
      <c r="BF86"/>
      <c r="BS86" s="25"/>
    </row>
    <row r="87" spans="18:71">
      <c r="R87" s="25"/>
      <c r="S87" s="30"/>
      <c r="AC87"/>
      <c r="BF87"/>
      <c r="BS87" s="25"/>
    </row>
    <row r="88" spans="18:71">
      <c r="R88" s="25"/>
      <c r="S88" s="30"/>
      <c r="AC88"/>
      <c r="BF88"/>
      <c r="BS88" s="25"/>
    </row>
    <row r="89" spans="18:71">
      <c r="R89" s="25"/>
      <c r="S89" s="30"/>
      <c r="AC89"/>
      <c r="BF89"/>
      <c r="BS89" s="25"/>
    </row>
    <row r="90" spans="18:71">
      <c r="R90" s="25"/>
      <c r="S90" s="30"/>
      <c r="AC90"/>
      <c r="BF90"/>
      <c r="BS90" s="25"/>
    </row>
    <row r="91" spans="18:71">
      <c r="R91" s="25"/>
      <c r="S91" s="30"/>
      <c r="AC91"/>
      <c r="BF91"/>
      <c r="BS91" s="25"/>
    </row>
    <row r="92" spans="18:71">
      <c r="R92" s="25"/>
      <c r="S92" s="30"/>
      <c r="AC92"/>
      <c r="BF92"/>
      <c r="BS92" s="25"/>
    </row>
    <row r="93" spans="18:71">
      <c r="R93" s="25"/>
      <c r="S93" s="30"/>
      <c r="AC93"/>
      <c r="BF93"/>
      <c r="BS93" s="25"/>
    </row>
    <row r="94" spans="18:71">
      <c r="R94" s="25"/>
      <c r="S94" s="30"/>
      <c r="AC94"/>
      <c r="BF94"/>
      <c r="BS94" s="25"/>
    </row>
    <row r="95" spans="18:71">
      <c r="R95" s="25"/>
      <c r="S95" s="30"/>
      <c r="AC95"/>
      <c r="BF95"/>
      <c r="BS95" s="25"/>
    </row>
    <row r="96" spans="18:71">
      <c r="R96" s="25"/>
      <c r="S96" s="30"/>
      <c r="AC96"/>
      <c r="BF96"/>
      <c r="BS96" s="25"/>
    </row>
    <row r="97" spans="18:71">
      <c r="R97" s="25"/>
      <c r="S97" s="30"/>
      <c r="AC97"/>
      <c r="BF97"/>
      <c r="BS97" s="25"/>
    </row>
    <row r="98" spans="18:71">
      <c r="R98" s="25"/>
      <c r="S98" s="30"/>
      <c r="AC98"/>
      <c r="BF98"/>
      <c r="BS98" s="25"/>
    </row>
    <row r="99" spans="18:71">
      <c r="R99" s="25"/>
      <c r="S99" s="30"/>
      <c r="AC99"/>
      <c r="BF99"/>
      <c r="BS99" s="25"/>
    </row>
    <row r="100" spans="18:71">
      <c r="R100" s="25"/>
      <c r="S100" s="30"/>
      <c r="AC100"/>
      <c r="BF100"/>
      <c r="BS100" s="25"/>
    </row>
    <row r="101" spans="18:71">
      <c r="R101" s="25"/>
      <c r="S101" s="30"/>
      <c r="AC101"/>
      <c r="BF101"/>
      <c r="BS101" s="25"/>
    </row>
    <row r="102" spans="18:71">
      <c r="R102" s="25"/>
      <c r="S102" s="30"/>
      <c r="AC102"/>
      <c r="BF102"/>
      <c r="BS102" s="25"/>
    </row>
    <row r="103" spans="18:71">
      <c r="R103" s="25"/>
      <c r="S103" s="30"/>
      <c r="AC103"/>
      <c r="BF103"/>
      <c r="BS103" s="25"/>
    </row>
    <row r="104" spans="18:71">
      <c r="R104" s="25"/>
      <c r="S104" s="30"/>
      <c r="AC104"/>
      <c r="AP104" s="24"/>
      <c r="BF104"/>
      <c r="BS104" s="25"/>
    </row>
    <row r="105" spans="18:71">
      <c r="R105" s="25"/>
      <c r="S105" s="30"/>
      <c r="AC105"/>
      <c r="AP105" s="24"/>
      <c r="BF105"/>
      <c r="BS105" s="25"/>
    </row>
    <row r="106" spans="18:71">
      <c r="R106" s="25"/>
      <c r="S106" s="30"/>
      <c r="AC106"/>
      <c r="AP106" s="24"/>
      <c r="BF106"/>
      <c r="BS106" s="25"/>
    </row>
    <row r="107" spans="18:71">
      <c r="R107" s="25"/>
      <c r="S107" s="30"/>
      <c r="AC107"/>
      <c r="AP107" s="24"/>
      <c r="BF107"/>
      <c r="BS107" s="25"/>
    </row>
    <row r="108" spans="18:71">
      <c r="R108" s="25"/>
      <c r="S108" s="30"/>
      <c r="AC108"/>
      <c r="AP108" s="24"/>
      <c r="BF108"/>
      <c r="BS108" s="25"/>
    </row>
    <row r="109" spans="18:71">
      <c r="R109" s="25"/>
      <c r="S109" s="30"/>
      <c r="AC109"/>
      <c r="AP109" s="24"/>
      <c r="BF109"/>
      <c r="BS109" s="25"/>
    </row>
    <row r="110" spans="18:71">
      <c r="R110" s="25"/>
      <c r="S110" s="30"/>
      <c r="AC110"/>
      <c r="AP110" s="24"/>
      <c r="BF110"/>
      <c r="BS110" s="25"/>
    </row>
    <row r="111" spans="18:71">
      <c r="R111" s="25"/>
      <c r="S111" s="30"/>
      <c r="AC111"/>
      <c r="AP111" s="24"/>
      <c r="BF111"/>
      <c r="BS111" s="25"/>
    </row>
    <row r="112" spans="18:71">
      <c r="R112" s="25"/>
      <c r="S112" s="30"/>
      <c r="AC112"/>
      <c r="AP112" s="24"/>
      <c r="BF112"/>
      <c r="BS112" s="25"/>
    </row>
    <row r="113" spans="18:71">
      <c r="R113" s="25"/>
      <c r="S113" s="30"/>
      <c r="AC113"/>
      <c r="AP113" s="24"/>
      <c r="BF113"/>
      <c r="BS113" s="25"/>
    </row>
    <row r="114" spans="18:71">
      <c r="R114" s="25"/>
      <c r="S114" s="30"/>
      <c r="AC114"/>
      <c r="AP114" s="24"/>
      <c r="BF114"/>
      <c r="BS114" s="25"/>
    </row>
    <row r="115" spans="18:71">
      <c r="R115" s="25"/>
      <c r="S115" s="30"/>
      <c r="AC115"/>
      <c r="AP115" s="24"/>
      <c r="BF115"/>
      <c r="BS115" s="25"/>
    </row>
    <row r="116" spans="18:71">
      <c r="R116" s="25"/>
      <c r="S116" s="30"/>
      <c r="AC116"/>
      <c r="AP116" s="24"/>
      <c r="BF116"/>
      <c r="BS116" s="25"/>
    </row>
    <row r="117" spans="18:71">
      <c r="R117" s="25"/>
      <c r="S117" s="30"/>
      <c r="AC117"/>
      <c r="AP117" s="24"/>
      <c r="BF117"/>
      <c r="BS117" s="25"/>
    </row>
    <row r="118" spans="18:71">
      <c r="R118" s="25"/>
      <c r="S118" s="30"/>
      <c r="AC118"/>
      <c r="AP118" s="24"/>
      <c r="BF118"/>
      <c r="BS118" s="25"/>
    </row>
    <row r="119" spans="18:71">
      <c r="R119" s="25"/>
      <c r="S119" s="30"/>
      <c r="AC119"/>
      <c r="AP119" s="24"/>
      <c r="BF119"/>
      <c r="BS119" s="25"/>
    </row>
    <row r="120" spans="18:71">
      <c r="R120" s="25"/>
      <c r="S120" s="30"/>
      <c r="AC120"/>
      <c r="AP120" s="24"/>
      <c r="BF120"/>
      <c r="BS120" s="25"/>
    </row>
    <row r="121" spans="18:71">
      <c r="R121" s="25"/>
      <c r="S121" s="30"/>
      <c r="AC121"/>
      <c r="AP121" s="24"/>
      <c r="BF121"/>
      <c r="BS121" s="25"/>
    </row>
    <row r="122" spans="18:71">
      <c r="R122" s="25"/>
      <c r="S122" s="30"/>
      <c r="AC122"/>
      <c r="AP122" s="24"/>
      <c r="BF122"/>
      <c r="BS122" s="25"/>
    </row>
    <row r="123" spans="18:71">
      <c r="R123" s="25"/>
      <c r="S123" s="30"/>
      <c r="AC123"/>
      <c r="AP123" s="24"/>
      <c r="BF123"/>
      <c r="BS123" s="25"/>
    </row>
    <row r="124" spans="18:71">
      <c r="R124" s="25"/>
      <c r="S124" s="30"/>
      <c r="AC124"/>
      <c r="AP124" s="24"/>
      <c r="BF124"/>
      <c r="BS124" s="25"/>
    </row>
    <row r="125" spans="18:71">
      <c r="R125" s="25"/>
      <c r="S125" s="30"/>
      <c r="AC125"/>
      <c r="AP125" s="24"/>
      <c r="BF125"/>
      <c r="BS125" s="25"/>
    </row>
    <row r="126" spans="18:71">
      <c r="R126" s="25"/>
      <c r="S126" s="30"/>
      <c r="AC126"/>
      <c r="AP126" s="24"/>
      <c r="BF126"/>
      <c r="BS126" s="25"/>
    </row>
    <row r="127" spans="18:71">
      <c r="R127" s="25"/>
      <c r="S127" s="30"/>
      <c r="AC127"/>
      <c r="AP127" s="24"/>
      <c r="BF127"/>
      <c r="BS127" s="25"/>
    </row>
    <row r="128" spans="18:71">
      <c r="R128" s="25"/>
      <c r="S128" s="30"/>
      <c r="AC128"/>
      <c r="AP128" s="24"/>
      <c r="BF128"/>
      <c r="BS128" s="25"/>
    </row>
    <row r="129" spans="17:71">
      <c r="R129" s="25"/>
      <c r="S129" s="30"/>
      <c r="AC129"/>
      <c r="AP129" s="24"/>
      <c r="BF129"/>
      <c r="BS129" s="25"/>
    </row>
    <row r="130" spans="17:71">
      <c r="R130" s="25"/>
      <c r="S130" s="30"/>
      <c r="AC130"/>
      <c r="AP130" s="24"/>
      <c r="BF130"/>
      <c r="BS130" s="25"/>
    </row>
    <row r="131" spans="17:71">
      <c r="R131" s="25"/>
      <c r="S131" s="30"/>
      <c r="AC131"/>
      <c r="AP131" s="24"/>
      <c r="BF131"/>
      <c r="BS131" s="25"/>
    </row>
    <row r="132" spans="17:71">
      <c r="R132" s="25"/>
      <c r="S132" s="30"/>
      <c r="AC132"/>
      <c r="AP132" s="24"/>
      <c r="BF132"/>
      <c r="BS132" s="25"/>
    </row>
    <row r="133" spans="17:71">
      <c r="R133" s="25"/>
      <c r="S133" s="30"/>
      <c r="AC133"/>
      <c r="AP133" s="24"/>
      <c r="BF133"/>
      <c r="BS133" s="25"/>
    </row>
    <row r="134" spans="17:71">
      <c r="R134" s="25"/>
      <c r="S134" s="30"/>
      <c r="AC134"/>
      <c r="AP134" s="24"/>
      <c r="BF134"/>
      <c r="BS134" s="25"/>
    </row>
    <row r="135" spans="17:71">
      <c r="R135" s="25"/>
      <c r="S135" s="30"/>
      <c r="AC135"/>
      <c r="BF135"/>
      <c r="BS135" s="25"/>
    </row>
    <row r="136" spans="17:71">
      <c r="R136" s="25"/>
      <c r="S136" s="30"/>
      <c r="AC136"/>
      <c r="BF136"/>
      <c r="BS136" s="25"/>
    </row>
    <row r="137" spans="17:71">
      <c r="R137" s="25"/>
      <c r="S137" s="30"/>
      <c r="AC137"/>
      <c r="BF137"/>
      <c r="BS137" s="25"/>
    </row>
    <row r="138" spans="17:71">
      <c r="R138" s="25"/>
      <c r="S138" s="30"/>
      <c r="AC138"/>
      <c r="BF138"/>
      <c r="BS138" s="25"/>
    </row>
    <row r="139" spans="17:71">
      <c r="R139" s="25"/>
      <c r="S139" s="30"/>
      <c r="AC139"/>
      <c r="BF139"/>
      <c r="BS139" s="25"/>
    </row>
    <row r="140" spans="17:71">
      <c r="Q140" s="27"/>
      <c r="R140" s="25"/>
      <c r="S140" s="30"/>
      <c r="AC140"/>
      <c r="AP140" s="24"/>
      <c r="BF140"/>
      <c r="BS140" s="25"/>
    </row>
    <row r="141" spans="17:71">
      <c r="R141" s="25"/>
      <c r="S141" s="30"/>
      <c r="AC141"/>
      <c r="BF141"/>
      <c r="BS141" s="25"/>
    </row>
    <row r="142" spans="17:71">
      <c r="R142" s="25"/>
      <c r="S142" s="30"/>
      <c r="AC142"/>
      <c r="BF142"/>
      <c r="BS142" s="25"/>
    </row>
    <row r="143" spans="17:71">
      <c r="R143" s="25"/>
      <c r="S143" s="30"/>
      <c r="AC143"/>
      <c r="AP143" s="24"/>
      <c r="BF143"/>
      <c r="BS143" s="25"/>
    </row>
    <row r="144" spans="17:71">
      <c r="R144" s="25"/>
      <c r="S144" s="30"/>
      <c r="AC144"/>
      <c r="AP144" s="24"/>
      <c r="BF144"/>
      <c r="BS144" s="25"/>
    </row>
    <row r="145" spans="18:71">
      <c r="R145" s="25"/>
      <c r="S145" s="30"/>
      <c r="AC145"/>
      <c r="BF145"/>
      <c r="BS145" s="25"/>
    </row>
    <row r="146" spans="18:71">
      <c r="R146" s="25"/>
      <c r="S146" s="30"/>
      <c r="AC146"/>
      <c r="BF146"/>
      <c r="BS146" s="25"/>
    </row>
    <row r="147" spans="18:71">
      <c r="R147" s="25"/>
      <c r="S147" s="30"/>
      <c r="AC147"/>
      <c r="BF147"/>
      <c r="BS147" s="25"/>
    </row>
    <row r="148" spans="18:71">
      <c r="R148" s="25"/>
      <c r="S148" s="30"/>
      <c r="AC148"/>
      <c r="BF148"/>
      <c r="BS148" s="25"/>
    </row>
    <row r="149" spans="18:71">
      <c r="R149" s="25"/>
      <c r="S149" s="30"/>
      <c r="AC149"/>
      <c r="AP149" s="24"/>
      <c r="BF149"/>
      <c r="BS149" s="25"/>
    </row>
    <row r="150" spans="18:71">
      <c r="R150" s="25"/>
      <c r="S150" s="30"/>
      <c r="AC150"/>
      <c r="BF150"/>
      <c r="BS150" s="25"/>
    </row>
    <row r="151" spans="18:71">
      <c r="R151" s="25"/>
      <c r="S151" s="30"/>
      <c r="AC151"/>
      <c r="BF151"/>
      <c r="BS151" s="25"/>
    </row>
    <row r="152" spans="18:71">
      <c r="R152" s="25"/>
      <c r="S152" s="30"/>
      <c r="AC152"/>
      <c r="BF152"/>
      <c r="BS152" s="25"/>
    </row>
    <row r="153" spans="18:71">
      <c r="R153" s="25"/>
      <c r="S153" s="30"/>
      <c r="AC153"/>
      <c r="BF153"/>
      <c r="BS153" s="25"/>
    </row>
    <row r="154" spans="18:71">
      <c r="R154" s="25"/>
      <c r="S154" s="30"/>
      <c r="AC154"/>
      <c r="BF154"/>
      <c r="BS154" s="25"/>
    </row>
    <row r="155" spans="18:71">
      <c r="R155" s="25"/>
      <c r="S155" s="30"/>
      <c r="AC155"/>
      <c r="BF155"/>
      <c r="BS155" s="25"/>
    </row>
    <row r="156" spans="18:71">
      <c r="R156" s="25"/>
      <c r="S156" s="30"/>
      <c r="AC156"/>
      <c r="BF156"/>
      <c r="BS156" s="25"/>
    </row>
    <row r="157" spans="18:71">
      <c r="R157" s="25"/>
      <c r="S157" s="30"/>
      <c r="AC157"/>
      <c r="BF157"/>
      <c r="BS157" s="25"/>
    </row>
    <row r="158" spans="18:71">
      <c r="R158" s="25"/>
      <c r="S158" s="30"/>
      <c r="AC158"/>
      <c r="BF158"/>
      <c r="BS158" s="25"/>
    </row>
    <row r="159" spans="18:71">
      <c r="R159" s="25"/>
      <c r="S159" s="30"/>
      <c r="AC159"/>
      <c r="BF159"/>
      <c r="BS159" s="25"/>
    </row>
    <row r="160" spans="18:71">
      <c r="R160" s="25"/>
      <c r="S160" s="30"/>
      <c r="AC160"/>
      <c r="BF160"/>
      <c r="BS160" s="25"/>
    </row>
    <row r="161" spans="18:71">
      <c r="R161" s="25"/>
      <c r="S161" s="30"/>
      <c r="AC161"/>
      <c r="BF161"/>
      <c r="BS161" s="25"/>
    </row>
    <row r="162" spans="18:71">
      <c r="R162" s="25"/>
      <c r="S162" s="30"/>
      <c r="AC162"/>
      <c r="AP162" s="24"/>
      <c r="BF162"/>
      <c r="BS162" s="25"/>
    </row>
    <row r="163" spans="18:71">
      <c r="R163" s="25"/>
      <c r="S163" s="30"/>
      <c r="AC163"/>
      <c r="AP163" s="24"/>
      <c r="BF163"/>
      <c r="BS163" s="25"/>
    </row>
    <row r="164" spans="18:71">
      <c r="R164" s="25"/>
      <c r="S164" s="30"/>
      <c r="AC164"/>
      <c r="BF164"/>
      <c r="BS164" s="25"/>
    </row>
    <row r="165" spans="18:71">
      <c r="R165" s="25"/>
      <c r="S165" s="30"/>
      <c r="AC165"/>
      <c r="BF165"/>
      <c r="BS165" s="25"/>
    </row>
    <row r="166" spans="18:71">
      <c r="R166" s="25"/>
      <c r="S166" s="30"/>
      <c r="AC166"/>
      <c r="BF166"/>
      <c r="BS166" s="25"/>
    </row>
    <row r="167" spans="18:71">
      <c r="R167" s="25"/>
      <c r="S167" s="30"/>
      <c r="AC167"/>
      <c r="BF167"/>
      <c r="BS167" s="25"/>
    </row>
    <row r="168" spans="18:71">
      <c r="R168" s="25"/>
      <c r="S168" s="30"/>
      <c r="AC168"/>
      <c r="BF168"/>
      <c r="BS168" s="25"/>
    </row>
    <row r="169" spans="18:71">
      <c r="R169" s="25"/>
      <c r="S169" s="30"/>
      <c r="AC169"/>
      <c r="BF169"/>
      <c r="BS169" s="25"/>
    </row>
    <row r="170" spans="18:71">
      <c r="R170" s="25"/>
      <c r="S170" s="30"/>
      <c r="AC170"/>
      <c r="BF170"/>
      <c r="BS170" s="25"/>
    </row>
    <row r="171" spans="18:71">
      <c r="R171" s="25"/>
      <c r="S171" s="30"/>
      <c r="AC171"/>
      <c r="BF171"/>
      <c r="BS171" s="25"/>
    </row>
    <row r="172" spans="18:71">
      <c r="R172" s="25"/>
      <c r="S172" s="30"/>
      <c r="AC172"/>
      <c r="BF172"/>
      <c r="BS172" s="25"/>
    </row>
    <row r="173" spans="18:71">
      <c r="R173" s="25"/>
      <c r="S173" s="30"/>
      <c r="AC173"/>
      <c r="BF173"/>
      <c r="BS173" s="25"/>
    </row>
    <row r="174" spans="18:71">
      <c r="R174" s="25"/>
      <c r="S174" s="30"/>
      <c r="AC174"/>
      <c r="BF174"/>
      <c r="BS174" s="25"/>
    </row>
    <row r="175" spans="18:71">
      <c r="R175" s="25"/>
      <c r="S175" s="30"/>
      <c r="AC175"/>
      <c r="BF175"/>
      <c r="BS175" s="25"/>
    </row>
    <row r="176" spans="18:71">
      <c r="R176" s="25"/>
      <c r="S176" s="30"/>
      <c r="AC176"/>
      <c r="BF176"/>
      <c r="BS176" s="25"/>
    </row>
    <row r="177" spans="18:71">
      <c r="R177" s="25"/>
      <c r="S177" s="30"/>
      <c r="AC177"/>
      <c r="BF177"/>
      <c r="BS177" s="25"/>
    </row>
    <row r="178" spans="18:71">
      <c r="R178" s="25"/>
      <c r="S178" s="30"/>
      <c r="AC178"/>
      <c r="BF178"/>
      <c r="BS178" s="25"/>
    </row>
    <row r="179" spans="18:71">
      <c r="R179" s="25"/>
      <c r="S179" s="30"/>
      <c r="AC179"/>
      <c r="BF179"/>
      <c r="BS179" s="25"/>
    </row>
    <row r="180" spans="18:71">
      <c r="R180" s="25"/>
      <c r="S180" s="30"/>
      <c r="AC180"/>
      <c r="BF180"/>
      <c r="BS180" s="25"/>
    </row>
    <row r="181" spans="18:71">
      <c r="R181" s="25"/>
      <c r="S181" s="30"/>
      <c r="AC181"/>
      <c r="BF181"/>
      <c r="BS181" s="25"/>
    </row>
    <row r="182" spans="18:71">
      <c r="R182" s="25"/>
      <c r="S182" s="30"/>
      <c r="AC182"/>
      <c r="BF182"/>
      <c r="BS182" s="25"/>
    </row>
    <row r="183" spans="18:71">
      <c r="R183" s="25"/>
      <c r="S183" s="30"/>
      <c r="AC183"/>
      <c r="BF183"/>
      <c r="BS183" s="25"/>
    </row>
    <row r="184" spans="18:71">
      <c r="R184" s="25"/>
      <c r="S184" s="30"/>
      <c r="AC184"/>
      <c r="BF184"/>
      <c r="BS184" s="25"/>
    </row>
    <row r="185" spans="18:71">
      <c r="R185" s="25"/>
      <c r="S185" s="30"/>
      <c r="AC185"/>
      <c r="BF185"/>
      <c r="BS185" s="25"/>
    </row>
    <row r="186" spans="18:71">
      <c r="R186" s="25"/>
      <c r="S186" s="30"/>
      <c r="AC186"/>
      <c r="BF186"/>
      <c r="BS186" s="25"/>
    </row>
    <row r="187" spans="18:71">
      <c r="R187" s="25"/>
      <c r="S187" s="30"/>
      <c r="AC187"/>
      <c r="BF187"/>
      <c r="BS187" s="25"/>
    </row>
    <row r="188" spans="18:71">
      <c r="R188" s="25"/>
      <c r="S188" s="30"/>
      <c r="AC188"/>
      <c r="BF188"/>
      <c r="BS188" s="25"/>
    </row>
    <row r="189" spans="18:71">
      <c r="R189" s="25"/>
      <c r="S189" s="30"/>
      <c r="AC189"/>
      <c r="BF189"/>
      <c r="BS189" s="25"/>
    </row>
    <row r="190" spans="18:71">
      <c r="R190" s="25"/>
      <c r="S190" s="30"/>
      <c r="AC190"/>
      <c r="BF190"/>
      <c r="BS190" s="25"/>
    </row>
    <row r="191" spans="18:71">
      <c r="R191" s="25"/>
      <c r="S191" s="30"/>
      <c r="AC191"/>
      <c r="BF191"/>
      <c r="BS191" s="25"/>
    </row>
    <row r="192" spans="18:71">
      <c r="R192" s="25"/>
      <c r="S192" s="30"/>
      <c r="AC192"/>
      <c r="BF192"/>
      <c r="BS192" s="25"/>
    </row>
    <row r="193" spans="18:71">
      <c r="R193" s="25"/>
      <c r="S193" s="30"/>
      <c r="AC193"/>
      <c r="BF193"/>
      <c r="BS193" s="25"/>
    </row>
    <row r="194" spans="18:71">
      <c r="R194" s="25"/>
      <c r="S194" s="30"/>
      <c r="AC194"/>
      <c r="BF194"/>
      <c r="BS194" s="25"/>
    </row>
    <row r="195" spans="18:71">
      <c r="R195" s="25"/>
      <c r="S195" s="30"/>
      <c r="AC195"/>
      <c r="BF195"/>
      <c r="BS195" s="25"/>
    </row>
    <row r="196" spans="18:71">
      <c r="R196" s="25"/>
      <c r="S196" s="30"/>
      <c r="AC196"/>
      <c r="BF196"/>
      <c r="BS196" s="25"/>
    </row>
    <row r="197" spans="18:71">
      <c r="R197" s="25"/>
      <c r="S197" s="30"/>
      <c r="AC197"/>
      <c r="BF197"/>
      <c r="BS197" s="25"/>
    </row>
    <row r="198" spans="18:71">
      <c r="R198" s="25"/>
      <c r="S198" s="30"/>
      <c r="AC198"/>
      <c r="BF198"/>
      <c r="BS198" s="25"/>
    </row>
    <row r="199" spans="18:71">
      <c r="R199" s="25"/>
      <c r="S199" s="30"/>
      <c r="AC199"/>
      <c r="BF199"/>
      <c r="BS199" s="25"/>
    </row>
    <row r="200" spans="18:71">
      <c r="R200" s="25"/>
      <c r="S200" s="30"/>
      <c r="AC200"/>
      <c r="BF200"/>
      <c r="BS200" s="25"/>
    </row>
    <row r="201" spans="18:71">
      <c r="R201" s="25"/>
      <c r="S201" s="30"/>
      <c r="AC201"/>
      <c r="BF201"/>
      <c r="BS201" s="25"/>
    </row>
    <row r="202" spans="18:71">
      <c r="R202" s="25"/>
      <c r="S202" s="30"/>
      <c r="AC202"/>
      <c r="BF202"/>
      <c r="BS202" s="25"/>
    </row>
    <row r="203" spans="18:71">
      <c r="R203" s="25"/>
      <c r="S203" s="30"/>
      <c r="AC203"/>
      <c r="BF203"/>
      <c r="BS203" s="25"/>
    </row>
    <row r="204" spans="18:71">
      <c r="R204" s="25"/>
      <c r="S204" s="30"/>
      <c r="AC204"/>
      <c r="BF204"/>
      <c r="BS204" s="25"/>
    </row>
    <row r="205" spans="18:71">
      <c r="R205" s="25"/>
      <c r="S205" s="30"/>
      <c r="AC205"/>
      <c r="BF205"/>
      <c r="BS205" s="25"/>
    </row>
    <row r="206" spans="18:71">
      <c r="R206" s="25"/>
      <c r="S206" s="30"/>
      <c r="AC206"/>
      <c r="BF206"/>
      <c r="BS206" s="25"/>
    </row>
    <row r="207" spans="18:71">
      <c r="R207" s="25"/>
      <c r="S207" s="30"/>
      <c r="AC207"/>
      <c r="BF207"/>
      <c r="BS207" s="25"/>
    </row>
    <row r="208" spans="18:71">
      <c r="R208" s="25"/>
      <c r="S208" s="30"/>
      <c r="AC208"/>
      <c r="BF208"/>
      <c r="BS208" s="25"/>
    </row>
    <row r="209" spans="18:71">
      <c r="R209" s="25"/>
      <c r="S209" s="30"/>
      <c r="AC209"/>
      <c r="BF209"/>
      <c r="BS209" s="25"/>
    </row>
    <row r="210" spans="18:71">
      <c r="R210" s="25"/>
      <c r="S210" s="30"/>
      <c r="AC210"/>
      <c r="BF210"/>
      <c r="BS210" s="25"/>
    </row>
    <row r="211" spans="18:71">
      <c r="R211" s="25"/>
      <c r="S211" s="30"/>
      <c r="AC211"/>
      <c r="BF211"/>
      <c r="BS211" s="25"/>
    </row>
    <row r="212" spans="18:71">
      <c r="R212" s="25"/>
      <c r="S212" s="30"/>
      <c r="AC212"/>
      <c r="BF212"/>
      <c r="BS212" s="25"/>
    </row>
    <row r="213" spans="18:71">
      <c r="R213" s="25"/>
      <c r="S213" s="30"/>
      <c r="AC213"/>
      <c r="BF213"/>
      <c r="BS213" s="25"/>
    </row>
    <row r="214" spans="18:71">
      <c r="R214" s="25"/>
      <c r="S214" s="30"/>
      <c r="AC214"/>
      <c r="BF214"/>
      <c r="BS214" s="25"/>
    </row>
    <row r="215" spans="18:71">
      <c r="R215" s="25"/>
      <c r="S215" s="30"/>
      <c r="AC215"/>
      <c r="BF215"/>
      <c r="BS215" s="25"/>
    </row>
    <row r="216" spans="18:71">
      <c r="R216" s="25"/>
      <c r="S216" s="30"/>
      <c r="AC216"/>
      <c r="BF216"/>
      <c r="BS216" s="25"/>
    </row>
    <row r="217" spans="18:71">
      <c r="R217" s="25"/>
      <c r="S217" s="30"/>
      <c r="AC217"/>
      <c r="BF217"/>
      <c r="BS217" s="25"/>
    </row>
    <row r="218" spans="18:71">
      <c r="R218" s="25"/>
      <c r="S218" s="30"/>
      <c r="AC218"/>
      <c r="BF218"/>
      <c r="BS218" s="25"/>
    </row>
    <row r="219" spans="18:71">
      <c r="R219" s="25"/>
      <c r="S219" s="30"/>
      <c r="AC219"/>
      <c r="BF219"/>
      <c r="BS219" s="25"/>
    </row>
    <row r="220" spans="18:71">
      <c r="R220" s="25"/>
      <c r="S220" s="30"/>
      <c r="AC220"/>
      <c r="BF220"/>
      <c r="BS220" s="25"/>
    </row>
    <row r="221" spans="18:71">
      <c r="R221" s="25"/>
      <c r="S221" s="30"/>
      <c r="AC221"/>
      <c r="BF221"/>
      <c r="BS221" s="25"/>
    </row>
    <row r="222" spans="18:71">
      <c r="R222" s="25"/>
      <c r="S222" s="30"/>
      <c r="AC222"/>
      <c r="BF222"/>
      <c r="BS222" s="25"/>
    </row>
    <row r="223" spans="18:71">
      <c r="R223" s="25"/>
      <c r="S223" s="30"/>
      <c r="AC223"/>
      <c r="BF223"/>
      <c r="BS223" s="25"/>
    </row>
    <row r="224" spans="18:71">
      <c r="R224" s="25"/>
      <c r="S224" s="30"/>
      <c r="AC224"/>
      <c r="BF224"/>
      <c r="BS224" s="25"/>
    </row>
    <row r="225" spans="18:71">
      <c r="R225" s="25"/>
      <c r="S225" s="30"/>
      <c r="AC225"/>
      <c r="BF225"/>
      <c r="BS225" s="25"/>
    </row>
    <row r="226" spans="18:71">
      <c r="R226" s="25"/>
      <c r="S226" s="30"/>
      <c r="AC226"/>
      <c r="BF226"/>
      <c r="BS226" s="25"/>
    </row>
    <row r="227" spans="18:71">
      <c r="R227" s="25"/>
      <c r="S227" s="30"/>
      <c r="AC227"/>
      <c r="BF227"/>
      <c r="BS227" s="25"/>
    </row>
    <row r="228" spans="18:71">
      <c r="R228" s="25"/>
      <c r="S228" s="30"/>
      <c r="AC228"/>
      <c r="BF228"/>
      <c r="BS228" s="25"/>
    </row>
    <row r="229" spans="18:71">
      <c r="R229" s="25"/>
      <c r="S229" s="30"/>
      <c r="AC229"/>
      <c r="BF229"/>
      <c r="BS229" s="25"/>
    </row>
    <row r="230" spans="18:71">
      <c r="R230" s="25"/>
      <c r="S230" s="30"/>
      <c r="AC230"/>
      <c r="BF230"/>
      <c r="BS230" s="25"/>
    </row>
    <row r="231" spans="18:71">
      <c r="R231" s="25"/>
      <c r="S231" s="30"/>
      <c r="AC231"/>
      <c r="BF231"/>
      <c r="BS231" s="25"/>
    </row>
    <row r="232" spans="18:71">
      <c r="R232" s="25"/>
      <c r="S232" s="30"/>
      <c r="AC232"/>
      <c r="BF232"/>
      <c r="BS232" s="25"/>
    </row>
    <row r="233" spans="18:71">
      <c r="R233" s="25"/>
      <c r="S233" s="30"/>
      <c r="AC233"/>
      <c r="BF233"/>
      <c r="BS233" s="25"/>
    </row>
    <row r="234" spans="18:71">
      <c r="R234" s="25"/>
      <c r="S234" s="30"/>
      <c r="AC234"/>
      <c r="BF234"/>
      <c r="BS234" s="25"/>
    </row>
    <row r="235" spans="18:71">
      <c r="R235" s="25"/>
      <c r="S235" s="30"/>
      <c r="AC235"/>
      <c r="BF235"/>
      <c r="BS235" s="25"/>
    </row>
    <row r="236" spans="18:71">
      <c r="R236" s="25"/>
      <c r="S236" s="30"/>
      <c r="AC236"/>
      <c r="BF236"/>
      <c r="BS236" s="25"/>
    </row>
    <row r="237" spans="18:71">
      <c r="R237" s="25"/>
      <c r="S237" s="30"/>
      <c r="AC237"/>
      <c r="BF237"/>
      <c r="BS237" s="25"/>
    </row>
    <row r="238" spans="18:71">
      <c r="R238" s="25"/>
      <c r="S238" s="30"/>
      <c r="AC238"/>
      <c r="BF238"/>
      <c r="BS238" s="25"/>
    </row>
    <row r="239" spans="18:71">
      <c r="R239" s="25"/>
      <c r="S239" s="30"/>
      <c r="AC239"/>
      <c r="BF239"/>
      <c r="BS239" s="25"/>
    </row>
    <row r="240" spans="18:71">
      <c r="R240" s="25"/>
      <c r="S240" s="30"/>
      <c r="AC240"/>
      <c r="BF240"/>
      <c r="BS240" s="25"/>
    </row>
    <row r="241" spans="18:71">
      <c r="R241" s="25"/>
      <c r="S241" s="30"/>
      <c r="AC241"/>
      <c r="BF241"/>
      <c r="BS241" s="25"/>
    </row>
    <row r="242" spans="18:71">
      <c r="R242" s="25"/>
      <c r="S242" s="30"/>
      <c r="AC242"/>
      <c r="BF242"/>
      <c r="BS242" s="25"/>
    </row>
    <row r="243" spans="18:71">
      <c r="R243" s="25"/>
      <c r="S243" s="30"/>
      <c r="AC243"/>
      <c r="BF243"/>
      <c r="BS243" s="25"/>
    </row>
    <row r="244" spans="18:71">
      <c r="R244" s="25"/>
      <c r="S244" s="30"/>
      <c r="AC244"/>
      <c r="BF244"/>
      <c r="BS244" s="25"/>
    </row>
    <row r="245" spans="18:71">
      <c r="R245" s="25"/>
      <c r="S245" s="30"/>
      <c r="AC245"/>
      <c r="BF245"/>
      <c r="BS245" s="25"/>
    </row>
    <row r="246" spans="18:71">
      <c r="R246" s="25"/>
      <c r="S246" s="30"/>
      <c r="AC246"/>
      <c r="BF246"/>
      <c r="BS246" s="25"/>
    </row>
    <row r="247" spans="18:71">
      <c r="R247" s="25"/>
      <c r="S247" s="30"/>
      <c r="AC247"/>
      <c r="BF247"/>
      <c r="BS247" s="25"/>
    </row>
    <row r="248" spans="18:71">
      <c r="R248" s="25"/>
      <c r="S248" s="30"/>
      <c r="AC248"/>
      <c r="BF248"/>
      <c r="BS248" s="25"/>
    </row>
    <row r="249" spans="18:71">
      <c r="R249" s="25"/>
      <c r="S249" s="30"/>
      <c r="AC249"/>
      <c r="BF249"/>
      <c r="BS249" s="25"/>
    </row>
    <row r="250" spans="18:71">
      <c r="R250" s="25"/>
      <c r="S250" s="30"/>
      <c r="AC250"/>
      <c r="BF250"/>
      <c r="BS250" s="25"/>
    </row>
    <row r="251" spans="18:71">
      <c r="R251" s="25"/>
      <c r="S251" s="30"/>
      <c r="AC251"/>
      <c r="BF251"/>
      <c r="BS251" s="25"/>
    </row>
    <row r="252" spans="18:71">
      <c r="R252" s="25"/>
      <c r="S252" s="30"/>
      <c r="AC252"/>
      <c r="BF252"/>
      <c r="BS252" s="25"/>
    </row>
    <row r="253" spans="18:71">
      <c r="R253" s="25"/>
      <c r="S253" s="30"/>
      <c r="AC253"/>
      <c r="BF253"/>
      <c r="BS253" s="25"/>
    </row>
    <row r="254" spans="18:71">
      <c r="R254" s="25"/>
      <c r="S254" s="30"/>
      <c r="AC254"/>
      <c r="BF254"/>
      <c r="BS254" s="25"/>
    </row>
    <row r="255" spans="18:71">
      <c r="R255" s="25"/>
      <c r="S255" s="30"/>
      <c r="AC255"/>
      <c r="BF255"/>
      <c r="BS255" s="25"/>
    </row>
    <row r="256" spans="18:71">
      <c r="R256" s="25"/>
      <c r="S256" s="30"/>
      <c r="AC256"/>
      <c r="BF256"/>
      <c r="BS256" s="25"/>
    </row>
    <row r="257" spans="15:71">
      <c r="R257" s="25"/>
      <c r="S257" s="30"/>
      <c r="AC257"/>
      <c r="BF257"/>
      <c r="BS257" s="25"/>
    </row>
    <row r="258" spans="15:71">
      <c r="R258" s="25"/>
      <c r="S258" s="30"/>
      <c r="AC258"/>
      <c r="BF258"/>
      <c r="BS258" s="25"/>
    </row>
    <row r="259" spans="15:71">
      <c r="R259" s="25"/>
      <c r="S259" s="30"/>
      <c r="AC259"/>
      <c r="BF259"/>
      <c r="BS259" s="25"/>
    </row>
    <row r="260" spans="15:71">
      <c r="R260" s="25"/>
      <c r="S260" s="30"/>
      <c r="AC260"/>
      <c r="BF260"/>
      <c r="BS260" s="25"/>
    </row>
    <row r="261" spans="15:71">
      <c r="R261" s="25"/>
      <c r="S261" s="30"/>
      <c r="AC261"/>
      <c r="BF261"/>
      <c r="BS261" s="25"/>
    </row>
    <row r="262" spans="15:71">
      <c r="R262" s="25"/>
      <c r="S262" s="30"/>
      <c r="AC262"/>
      <c r="BF262"/>
      <c r="BS262" s="25"/>
    </row>
    <row r="263" spans="15:71">
      <c r="O263" s="5"/>
      <c r="R263" s="25"/>
      <c r="S263" s="30"/>
      <c r="AC263"/>
      <c r="BF263"/>
      <c r="BS263" s="25"/>
    </row>
    <row r="264" spans="15:71">
      <c r="R264" s="25"/>
      <c r="S264" s="30"/>
      <c r="AC264"/>
      <c r="BF264"/>
      <c r="BS264" s="25"/>
    </row>
    <row r="265" spans="15:71">
      <c r="R265" s="25"/>
      <c r="S265" s="30"/>
      <c r="AC265"/>
      <c r="BF265"/>
      <c r="BS265" s="25"/>
    </row>
    <row r="266" spans="15:71">
      <c r="R266" s="25"/>
      <c r="S266" s="30"/>
      <c r="AC266"/>
      <c r="BF266"/>
      <c r="BS266" s="25"/>
    </row>
    <row r="267" spans="15:71">
      <c r="R267" s="25"/>
      <c r="S267" s="30"/>
      <c r="AC267"/>
      <c r="BF267"/>
      <c r="BS267" s="25"/>
    </row>
    <row r="268" spans="15:71">
      <c r="R268" s="25"/>
      <c r="S268" s="30"/>
      <c r="AC268"/>
      <c r="BF268"/>
      <c r="BS268" s="25"/>
    </row>
    <row r="269" spans="15:71">
      <c r="R269" s="25"/>
      <c r="S269" s="30"/>
      <c r="AC269"/>
      <c r="BF269"/>
      <c r="BS269" s="25"/>
    </row>
    <row r="270" spans="15:71">
      <c r="R270" s="25"/>
      <c r="S270" s="30"/>
      <c r="AC270"/>
      <c r="BF270"/>
      <c r="BS270" s="25"/>
    </row>
    <row r="271" spans="15:71">
      <c r="R271" s="25"/>
      <c r="S271" s="30"/>
      <c r="AC271"/>
      <c r="BF271"/>
      <c r="BS271" s="25"/>
    </row>
    <row r="272" spans="15:71">
      <c r="R272" s="25"/>
      <c r="S272" s="30"/>
      <c r="AC272"/>
      <c r="BF272"/>
      <c r="BS272" s="25"/>
    </row>
    <row r="273" spans="18:71">
      <c r="R273" s="25"/>
      <c r="S273" s="30"/>
      <c r="AC273"/>
      <c r="BF273"/>
      <c r="BS273" s="25"/>
    </row>
    <row r="274" spans="18:71">
      <c r="R274" s="25"/>
      <c r="S274" s="30"/>
      <c r="AC274"/>
      <c r="BF274"/>
      <c r="BS274" s="25"/>
    </row>
    <row r="275" spans="18:71">
      <c r="R275" s="25"/>
      <c r="S275" s="30"/>
      <c r="AC275"/>
      <c r="BF275"/>
      <c r="BS275" s="25"/>
    </row>
    <row r="276" spans="18:71">
      <c r="R276" s="25"/>
      <c r="S276" s="30"/>
      <c r="AC276"/>
      <c r="BF276"/>
      <c r="BS276" s="25"/>
    </row>
    <row r="277" spans="18:71">
      <c r="R277" s="25"/>
      <c r="S277" s="30"/>
      <c r="AC277"/>
      <c r="BF277"/>
      <c r="BS277" s="25"/>
    </row>
    <row r="278" spans="18:71">
      <c r="R278" s="25"/>
      <c r="S278" s="30"/>
      <c r="AC278"/>
      <c r="BF278"/>
    </row>
    <row r="279" spans="18:71">
      <c r="R279" s="25"/>
      <c r="S279" s="30"/>
      <c r="AC279"/>
      <c r="BF279"/>
    </row>
    <row r="280" spans="18:71">
      <c r="R280" s="25"/>
      <c r="S280" s="30"/>
      <c r="AC280"/>
      <c r="BF280"/>
    </row>
    <row r="281" spans="18:71">
      <c r="R281" s="25"/>
      <c r="S281" s="30"/>
      <c r="AC281"/>
      <c r="BF281"/>
    </row>
    <row r="282" spans="18:71">
      <c r="R282" s="25"/>
      <c r="S282" s="30"/>
      <c r="AC282"/>
      <c r="BF282"/>
    </row>
    <row r="283" spans="18:71">
      <c r="R283" s="25"/>
      <c r="S283" s="30"/>
      <c r="AC283"/>
      <c r="BF283"/>
    </row>
    <row r="284" spans="18:71">
      <c r="R284" s="25"/>
      <c r="S284" s="30"/>
      <c r="AC284"/>
      <c r="BF284"/>
    </row>
    <row r="285" spans="18:71">
      <c r="R285" s="25"/>
      <c r="S285" s="30"/>
      <c r="AC285"/>
      <c r="BF285"/>
    </row>
    <row r="286" spans="18:71">
      <c r="R286" s="25"/>
      <c r="S286" s="30"/>
      <c r="AC286"/>
      <c r="BF286"/>
    </row>
    <row r="287" spans="18:71">
      <c r="R287" s="25"/>
      <c r="S287" s="30"/>
      <c r="AC287"/>
      <c r="BF287"/>
    </row>
    <row r="288" spans="18:71">
      <c r="R288" s="25"/>
      <c r="S288" s="30"/>
      <c r="AC288"/>
      <c r="BF288"/>
      <c r="BS288" s="6"/>
    </row>
    <row r="289" spans="18:71">
      <c r="R289" s="25"/>
      <c r="S289" s="30"/>
      <c r="AC289"/>
      <c r="BF289"/>
      <c r="BS289" s="6"/>
    </row>
    <row r="290" spans="18:71">
      <c r="R290" s="25"/>
      <c r="S290" s="30"/>
      <c r="AC290"/>
      <c r="BF290"/>
      <c r="BS290" s="6"/>
    </row>
    <row r="291" spans="18:71">
      <c r="R291" s="25"/>
      <c r="S291" s="30"/>
      <c r="AC291"/>
      <c r="BF291"/>
      <c r="BS291" s="6"/>
    </row>
    <row r="292" spans="18:71">
      <c r="R292" s="25"/>
      <c r="S292" s="30"/>
      <c r="AC292"/>
      <c r="BF292"/>
      <c r="BS292" s="6"/>
    </row>
    <row r="293" spans="18:71">
      <c r="R293" s="25"/>
      <c r="S293" s="30"/>
      <c r="AC293"/>
      <c r="BF293"/>
      <c r="BS293" s="6"/>
    </row>
    <row r="294" spans="18:71">
      <c r="R294" s="25"/>
      <c r="S294" s="30"/>
      <c r="AC294"/>
      <c r="BF294"/>
      <c r="BS294" s="6"/>
    </row>
    <row r="295" spans="18:71">
      <c r="R295" s="25"/>
      <c r="S295" s="30"/>
      <c r="AC295"/>
      <c r="BF295"/>
      <c r="BS295" s="6"/>
    </row>
    <row r="296" spans="18:71">
      <c r="R296" s="25"/>
      <c r="S296" s="30"/>
      <c r="AC296"/>
      <c r="BF296"/>
      <c r="BS296" s="6"/>
    </row>
    <row r="297" spans="18:71">
      <c r="R297" s="25"/>
      <c r="S297" s="30"/>
      <c r="AC297"/>
      <c r="BF297"/>
      <c r="BS297" s="6"/>
    </row>
    <row r="298" spans="18:71">
      <c r="R298" s="25"/>
      <c r="S298" s="30"/>
      <c r="AC298"/>
      <c r="BF298"/>
      <c r="BS298" s="6"/>
    </row>
    <row r="299" spans="18:71">
      <c r="R299" s="25"/>
      <c r="S299" s="30"/>
      <c r="AC299"/>
      <c r="BF299"/>
      <c r="BS299" s="6"/>
    </row>
    <row r="300" spans="18:71">
      <c r="R300" s="25"/>
      <c r="S300" s="30"/>
      <c r="AC300"/>
      <c r="BF300"/>
      <c r="BS300" s="6"/>
    </row>
    <row r="301" spans="18:71">
      <c r="R301" s="25"/>
      <c r="S301" s="30"/>
      <c r="AC301"/>
      <c r="BF301"/>
      <c r="BS301" s="6"/>
    </row>
    <row r="302" spans="18:71">
      <c r="R302" s="25"/>
      <c r="S302" s="30"/>
      <c r="AC302"/>
      <c r="BF302"/>
      <c r="BS302" s="6"/>
    </row>
    <row r="303" spans="18:71">
      <c r="R303" s="25"/>
      <c r="S303" s="30"/>
      <c r="AC303"/>
      <c r="BF303"/>
      <c r="BS303" s="6"/>
    </row>
    <row r="304" spans="18:71">
      <c r="R304" s="25"/>
      <c r="S304" s="30"/>
      <c r="AC304"/>
      <c r="BF304"/>
    </row>
    <row r="305" spans="18:58">
      <c r="R305" s="25"/>
      <c r="S305" s="30"/>
      <c r="AC305"/>
      <c r="BF305"/>
    </row>
    <row r="306" spans="18:58">
      <c r="R306" s="25"/>
      <c r="S306" s="30"/>
      <c r="AC306"/>
      <c r="BF306"/>
    </row>
    <row r="307" spans="18:58">
      <c r="R307" s="25"/>
      <c r="S307" s="30"/>
      <c r="AC307"/>
      <c r="BF307"/>
    </row>
    <row r="308" spans="18:58">
      <c r="R308" s="25"/>
      <c r="S308" s="30"/>
      <c r="AC308"/>
      <c r="BF308"/>
    </row>
    <row r="309" spans="18:58">
      <c r="R309" s="25"/>
      <c r="S309" s="30"/>
      <c r="AC309"/>
      <c r="BF309"/>
    </row>
    <row r="310" spans="18:58">
      <c r="R310" s="25"/>
      <c r="S310" s="30"/>
      <c r="AC310"/>
      <c r="BF310"/>
    </row>
    <row r="311" spans="18:58">
      <c r="R311" s="25"/>
      <c r="S311" s="30"/>
      <c r="AC311"/>
      <c r="BF311"/>
    </row>
    <row r="312" spans="18:58">
      <c r="R312" s="25"/>
      <c r="S312" s="30"/>
      <c r="AC312"/>
      <c r="BF312"/>
    </row>
    <row r="313" spans="18:58">
      <c r="R313" s="25"/>
      <c r="S313" s="30"/>
      <c r="AC313"/>
      <c r="BF313"/>
    </row>
    <row r="314" spans="18:58">
      <c r="R314" s="25"/>
      <c r="S314" s="30"/>
      <c r="AC314"/>
      <c r="BF314"/>
    </row>
    <row r="315" spans="18:58">
      <c r="R315" s="25"/>
      <c r="S315" s="30"/>
      <c r="AC315"/>
      <c r="BF315"/>
    </row>
    <row r="316" spans="18:58">
      <c r="R316" s="25"/>
      <c r="S316" s="30"/>
      <c r="AC316"/>
      <c r="BF316"/>
    </row>
    <row r="317" spans="18:58">
      <c r="R317" s="25"/>
      <c r="S317" s="30"/>
      <c r="AC317"/>
      <c r="BF317"/>
    </row>
    <row r="318" spans="18:58">
      <c r="R318" s="25"/>
      <c r="S318" s="30"/>
      <c r="AC318"/>
      <c r="BF318"/>
    </row>
    <row r="319" spans="18:58">
      <c r="R319" s="25"/>
      <c r="S319" s="30"/>
      <c r="AC319"/>
      <c r="BF319"/>
    </row>
    <row r="320" spans="18:58">
      <c r="R320" s="25"/>
      <c r="S320" s="30"/>
      <c r="AC320"/>
      <c r="BF320"/>
    </row>
    <row r="321" spans="18:58">
      <c r="R321" s="25"/>
      <c r="S321" s="30"/>
      <c r="AC321"/>
      <c r="BF321"/>
    </row>
    <row r="322" spans="18:58">
      <c r="R322" s="25"/>
      <c r="S322" s="30"/>
      <c r="AC322"/>
      <c r="BF322"/>
    </row>
    <row r="323" spans="18:58">
      <c r="R323" s="25"/>
      <c r="S323" s="30"/>
      <c r="AC323"/>
      <c r="BF323"/>
    </row>
    <row r="324" spans="18:58">
      <c r="R324" s="25"/>
      <c r="S324" s="30"/>
      <c r="AC324"/>
      <c r="BF324"/>
    </row>
    <row r="325" spans="18:58">
      <c r="R325" s="25"/>
      <c r="S325" s="30"/>
      <c r="AC325"/>
      <c r="BF325"/>
    </row>
    <row r="326" spans="18:58">
      <c r="R326" s="25"/>
      <c r="S326" s="30"/>
      <c r="AC326"/>
      <c r="BF326"/>
    </row>
    <row r="327" spans="18:58">
      <c r="R327" s="25"/>
      <c r="S327" s="30"/>
      <c r="AC327"/>
      <c r="BF327"/>
    </row>
    <row r="328" spans="18:58">
      <c r="R328" s="25"/>
      <c r="S328" s="30"/>
      <c r="AC328"/>
      <c r="BF328"/>
    </row>
    <row r="329" spans="18:58">
      <c r="R329" s="25"/>
      <c r="S329" s="30"/>
      <c r="AC329"/>
      <c r="BF329"/>
    </row>
    <row r="330" spans="18:58">
      <c r="R330" s="25"/>
      <c r="S330" s="30"/>
      <c r="AC330"/>
      <c r="BF330"/>
    </row>
    <row r="331" spans="18:58">
      <c r="R331" s="25"/>
      <c r="S331" s="30"/>
      <c r="AC331"/>
      <c r="BF331"/>
    </row>
    <row r="332" spans="18:58">
      <c r="R332" s="25"/>
      <c r="S332" s="30"/>
      <c r="AC332"/>
      <c r="BF332"/>
    </row>
    <row r="333" spans="18:58">
      <c r="R333" s="25"/>
      <c r="S333" s="30"/>
      <c r="AC333"/>
      <c r="BF333"/>
    </row>
    <row r="334" spans="18:58">
      <c r="R334" s="25"/>
      <c r="S334" s="30"/>
      <c r="AC334"/>
      <c r="BF334"/>
    </row>
    <row r="335" spans="18:58">
      <c r="R335" s="25"/>
      <c r="S335" s="30"/>
      <c r="AC335"/>
      <c r="BF335"/>
    </row>
    <row r="336" spans="18:58">
      <c r="R336" s="25"/>
      <c r="S336" s="30"/>
      <c r="AC336"/>
      <c r="BF336"/>
    </row>
    <row r="337" spans="18:58">
      <c r="R337" s="25"/>
      <c r="S337" s="30"/>
      <c r="AC337"/>
      <c r="BF337"/>
    </row>
    <row r="338" spans="18:58">
      <c r="R338" s="25"/>
      <c r="S338" s="30"/>
      <c r="AC338"/>
      <c r="BF338"/>
    </row>
    <row r="339" spans="18:58">
      <c r="R339" s="25"/>
      <c r="S339" s="30"/>
      <c r="AC339"/>
      <c r="BF339"/>
    </row>
    <row r="340" spans="18:58">
      <c r="R340" s="25"/>
      <c r="S340" s="30"/>
      <c r="AC340"/>
      <c r="BF340"/>
    </row>
    <row r="341" spans="18:58">
      <c r="R341" s="25"/>
      <c r="S341" s="30"/>
      <c r="AC341"/>
      <c r="BF341"/>
    </row>
    <row r="342" spans="18:58">
      <c r="R342" s="25"/>
      <c r="S342" s="30"/>
      <c r="AC342"/>
      <c r="BF342"/>
    </row>
    <row r="343" spans="18:58">
      <c r="R343" s="25"/>
      <c r="S343" s="30"/>
      <c r="AC343"/>
      <c r="BF343"/>
    </row>
    <row r="344" spans="18:58">
      <c r="R344" s="25"/>
      <c r="S344" s="30"/>
      <c r="AC344"/>
      <c r="BF344"/>
    </row>
    <row r="345" spans="18:58">
      <c r="R345" s="25"/>
      <c r="S345" s="30"/>
      <c r="AC345"/>
      <c r="BF345"/>
    </row>
    <row r="346" spans="18:58">
      <c r="R346" s="25"/>
      <c r="S346" s="30"/>
      <c r="AC346"/>
      <c r="BF346"/>
    </row>
    <row r="347" spans="18:58">
      <c r="R347" s="25"/>
      <c r="S347" s="30"/>
      <c r="AC347"/>
      <c r="BF347"/>
    </row>
    <row r="348" spans="18:58">
      <c r="R348" s="25"/>
      <c r="S348" s="30"/>
      <c r="AC348"/>
      <c r="BF348"/>
    </row>
    <row r="349" spans="18:58">
      <c r="R349" s="25"/>
      <c r="S349" s="30"/>
      <c r="AC349"/>
      <c r="BF349"/>
    </row>
    <row r="350" spans="18:58">
      <c r="R350" s="25"/>
      <c r="S350" s="30"/>
      <c r="AC350"/>
      <c r="BF350"/>
    </row>
    <row r="351" spans="18:58">
      <c r="R351" s="25"/>
      <c r="S351" s="30"/>
      <c r="AC351"/>
      <c r="BF351"/>
    </row>
    <row r="352" spans="18:58">
      <c r="R352" s="25"/>
      <c r="S352" s="30"/>
      <c r="AC352"/>
      <c r="BF352"/>
    </row>
    <row r="353" spans="18:58">
      <c r="R353" s="25"/>
      <c r="S353" s="30"/>
      <c r="AC353"/>
      <c r="BF353"/>
    </row>
    <row r="354" spans="18:58">
      <c r="R354" s="25"/>
      <c r="S354" s="30"/>
      <c r="AC354"/>
      <c r="BF354"/>
    </row>
    <row r="355" spans="18:58">
      <c r="R355" s="25"/>
      <c r="S355" s="30"/>
      <c r="AC355"/>
      <c r="BF355"/>
    </row>
    <row r="356" spans="18:58">
      <c r="R356" s="25"/>
      <c r="S356" s="30"/>
      <c r="AC356"/>
      <c r="BF356"/>
    </row>
    <row r="357" spans="18:58">
      <c r="R357" s="25"/>
      <c r="S357" s="30"/>
      <c r="AC357"/>
      <c r="BF357"/>
    </row>
    <row r="358" spans="18:58">
      <c r="R358" s="25"/>
      <c r="S358" s="30"/>
      <c r="AC358"/>
      <c r="BF358"/>
    </row>
    <row r="359" spans="18:58">
      <c r="R359" s="25"/>
      <c r="S359" s="30"/>
      <c r="AC359"/>
      <c r="BF359"/>
    </row>
    <row r="360" spans="18:58">
      <c r="R360" s="25"/>
      <c r="S360" s="30"/>
      <c r="AC360"/>
      <c r="BF360"/>
    </row>
    <row r="361" spans="18:58">
      <c r="R361" s="25"/>
      <c r="S361" s="30"/>
      <c r="AC361"/>
      <c r="BF361"/>
    </row>
    <row r="362" spans="18:58">
      <c r="R362" s="25"/>
      <c r="S362" s="30"/>
      <c r="AC362"/>
      <c r="BF362"/>
    </row>
    <row r="363" spans="18:58">
      <c r="R363" s="25"/>
      <c r="S363" s="30"/>
      <c r="AC363"/>
      <c r="BF363"/>
    </row>
    <row r="364" spans="18:58">
      <c r="R364" s="25"/>
      <c r="S364" s="30"/>
      <c r="AC364"/>
      <c r="BF364"/>
    </row>
    <row r="365" spans="18:58">
      <c r="R365" s="25"/>
      <c r="S365" s="30"/>
      <c r="AC365"/>
      <c r="BF365"/>
    </row>
    <row r="366" spans="18:58">
      <c r="R366" s="25"/>
      <c r="S366" s="30"/>
      <c r="AC366"/>
      <c r="BF366"/>
    </row>
    <row r="367" spans="18:58">
      <c r="R367" s="25"/>
      <c r="S367" s="30"/>
      <c r="AC367"/>
      <c r="BF367"/>
    </row>
    <row r="368" spans="18:58">
      <c r="R368" s="25"/>
      <c r="S368" s="30"/>
      <c r="AC368"/>
      <c r="BF368"/>
    </row>
    <row r="369" spans="18:58">
      <c r="R369" s="25"/>
      <c r="S369" s="30"/>
      <c r="AC369"/>
      <c r="BF369"/>
    </row>
    <row r="370" spans="18:58">
      <c r="R370" s="25"/>
      <c r="S370" s="30"/>
      <c r="AC370"/>
      <c r="BF370"/>
    </row>
    <row r="371" spans="18:58">
      <c r="R371" s="25"/>
      <c r="S371" s="30"/>
      <c r="AC371"/>
      <c r="BF371"/>
    </row>
    <row r="372" spans="18:58">
      <c r="R372" s="25"/>
      <c r="S372" s="30"/>
      <c r="AC372"/>
      <c r="BF372"/>
    </row>
    <row r="373" spans="18:58">
      <c r="R373" s="25"/>
      <c r="S373" s="30"/>
      <c r="AC373"/>
      <c r="BF373"/>
    </row>
    <row r="374" spans="18:58">
      <c r="R374" s="25"/>
      <c r="S374" s="30"/>
      <c r="AC374"/>
      <c r="BF374"/>
    </row>
    <row r="375" spans="18:58">
      <c r="R375" s="25"/>
      <c r="S375" s="30"/>
      <c r="AC375"/>
      <c r="BF375"/>
    </row>
    <row r="376" spans="18:58">
      <c r="R376" s="25"/>
      <c r="S376" s="30"/>
      <c r="AC376"/>
      <c r="BF376"/>
    </row>
    <row r="377" spans="18:58">
      <c r="R377" s="25"/>
      <c r="S377" s="30"/>
      <c r="AC377"/>
      <c r="BF377"/>
    </row>
    <row r="378" spans="18:58">
      <c r="R378" s="25"/>
      <c r="S378" s="30"/>
      <c r="AC378"/>
      <c r="BF378"/>
    </row>
    <row r="379" spans="18:58">
      <c r="R379" s="25"/>
      <c r="S379" s="30"/>
      <c r="AC379"/>
      <c r="BF379"/>
    </row>
    <row r="380" spans="18:58">
      <c r="R380" s="25"/>
      <c r="S380" s="30"/>
      <c r="AC380"/>
      <c r="BF380"/>
    </row>
    <row r="381" spans="18:58">
      <c r="R381" s="25"/>
      <c r="S381" s="30"/>
      <c r="AC381"/>
      <c r="BF381"/>
    </row>
    <row r="382" spans="18:58">
      <c r="R382" s="25"/>
      <c r="S382" s="30"/>
      <c r="AC382"/>
      <c r="BF382"/>
    </row>
    <row r="383" spans="18:58">
      <c r="R383" s="25"/>
      <c r="S383" s="30"/>
      <c r="AC383"/>
      <c r="BF383"/>
    </row>
    <row r="384" spans="18:58">
      <c r="R384" s="25"/>
      <c r="S384" s="30"/>
      <c r="AC384"/>
      <c r="BF384"/>
    </row>
    <row r="385" spans="18:58">
      <c r="R385" s="25"/>
      <c r="S385" s="30"/>
      <c r="AC385"/>
      <c r="BF385"/>
    </row>
    <row r="386" spans="18:58">
      <c r="R386" s="25"/>
      <c r="S386" s="30"/>
    </row>
    <row r="387" spans="18:58">
      <c r="R387" s="25"/>
      <c r="S387" s="30"/>
    </row>
    <row r="388" spans="18:58">
      <c r="R388" s="25"/>
      <c r="S388" s="30"/>
    </row>
    <row r="389" spans="18:58">
      <c r="R389" s="25"/>
      <c r="S389" s="30"/>
    </row>
    <row r="390" spans="18:58">
      <c r="R390" s="25"/>
      <c r="S390" s="30"/>
    </row>
    <row r="391" spans="18:58">
      <c r="R391" s="25"/>
      <c r="S391" s="30"/>
    </row>
    <row r="392" spans="18:58">
      <c r="R392" s="25"/>
      <c r="S392" s="30"/>
    </row>
    <row r="393" spans="18:58">
      <c r="R393" s="25"/>
      <c r="S393" s="30"/>
    </row>
    <row r="394" spans="18:58">
      <c r="R394" s="25"/>
      <c r="S394" s="30"/>
    </row>
    <row r="395" spans="18:58">
      <c r="R395" s="25"/>
      <c r="S395" s="30"/>
    </row>
    <row r="396" spans="18:58">
      <c r="R396" s="25"/>
      <c r="S396" s="30"/>
    </row>
    <row r="397" spans="18:58">
      <c r="R397" s="25"/>
      <c r="S397" s="30"/>
    </row>
    <row r="398" spans="18:58">
      <c r="R398" s="25"/>
      <c r="S398" s="30"/>
    </row>
    <row r="399" spans="18:58">
      <c r="R399" s="25"/>
      <c r="S399" s="30"/>
    </row>
    <row r="400" spans="18:58">
      <c r="R400" s="25"/>
      <c r="S400" s="30"/>
    </row>
    <row r="401" spans="18:19">
      <c r="R401" s="25"/>
      <c r="S401" s="30"/>
    </row>
    <row r="402" spans="18:19">
      <c r="R402" s="25"/>
      <c r="S402" s="30"/>
    </row>
    <row r="403" spans="18:19">
      <c r="R403" s="25"/>
      <c r="S403" s="30"/>
    </row>
    <row r="404" spans="18:19">
      <c r="R404" s="25"/>
      <c r="S404" s="30"/>
    </row>
    <row r="405" spans="18:19">
      <c r="R405" s="25"/>
      <c r="S405" s="30"/>
    </row>
    <row r="406" spans="18:19">
      <c r="R406" s="25"/>
      <c r="S406" s="30"/>
    </row>
    <row r="407" spans="18:19">
      <c r="R407" s="25"/>
      <c r="S407" s="30"/>
    </row>
    <row r="408" spans="18:19">
      <c r="R408" s="25"/>
      <c r="S408" s="30"/>
    </row>
    <row r="409" spans="18:19">
      <c r="R409" s="25"/>
      <c r="S409" s="30"/>
    </row>
    <row r="410" spans="18:19">
      <c r="R410" s="25"/>
      <c r="S410" s="30"/>
    </row>
    <row r="411" spans="18:19">
      <c r="R411" s="25"/>
      <c r="S411" s="30"/>
    </row>
    <row r="412" spans="18:19">
      <c r="R412" s="25"/>
      <c r="S412" s="30"/>
    </row>
    <row r="413" spans="18:19">
      <c r="R413" s="25"/>
      <c r="S413" s="30"/>
    </row>
    <row r="414" spans="18:19">
      <c r="R414" s="25"/>
      <c r="S414" s="30"/>
    </row>
    <row r="415" spans="18:19">
      <c r="R415" s="25"/>
      <c r="S415" s="30"/>
    </row>
    <row r="416" spans="18:19">
      <c r="R416" s="25"/>
      <c r="S416" s="30"/>
    </row>
    <row r="417" spans="18:19">
      <c r="R417" s="25"/>
      <c r="S417" s="30"/>
    </row>
    <row r="418" spans="18:19">
      <c r="R418" s="25"/>
      <c r="S418" s="30"/>
    </row>
    <row r="419" spans="18:19">
      <c r="R419" s="25"/>
      <c r="S419" s="30"/>
    </row>
    <row r="420" spans="18:19">
      <c r="R420" s="25"/>
      <c r="S420" s="30"/>
    </row>
    <row r="421" spans="18:19">
      <c r="R421" s="25"/>
      <c r="S421" s="30"/>
    </row>
    <row r="422" spans="18:19">
      <c r="R422" s="25"/>
      <c r="S422" s="30"/>
    </row>
    <row r="423" spans="18:19">
      <c r="R423" s="25"/>
      <c r="S423" s="30"/>
    </row>
    <row r="424" spans="18:19">
      <c r="R424" s="25"/>
      <c r="S424" s="30"/>
    </row>
    <row r="425" spans="18:19">
      <c r="R425" s="25"/>
      <c r="S425" s="30"/>
    </row>
    <row r="426" spans="18:19">
      <c r="R426" s="25"/>
      <c r="S426" s="30"/>
    </row>
    <row r="427" spans="18:19">
      <c r="R427" s="25"/>
      <c r="S427" s="30"/>
    </row>
    <row r="428" spans="18:19">
      <c r="R428" s="25"/>
      <c r="S428" s="30"/>
    </row>
    <row r="429" spans="18:19">
      <c r="R429" s="25"/>
      <c r="S429" s="30"/>
    </row>
    <row r="430" spans="18:19">
      <c r="R430" s="25"/>
      <c r="S430" s="30"/>
    </row>
    <row r="431" spans="18:19">
      <c r="R431" s="25"/>
      <c r="S431" s="30"/>
    </row>
    <row r="432" spans="18:19">
      <c r="R432" s="25"/>
      <c r="S432" s="30"/>
    </row>
    <row r="433" spans="18:19">
      <c r="R433" s="25"/>
      <c r="S433" s="30"/>
    </row>
    <row r="434" spans="18:19">
      <c r="R434" s="25"/>
      <c r="S434" s="30"/>
    </row>
    <row r="435" spans="18:19">
      <c r="R435" s="25"/>
      <c r="S435" s="30"/>
    </row>
    <row r="436" spans="18:19">
      <c r="R436" s="25"/>
      <c r="S436" s="30"/>
    </row>
    <row r="437" spans="18:19">
      <c r="R437" s="25"/>
      <c r="S437" s="30"/>
    </row>
    <row r="438" spans="18:19">
      <c r="R438" s="25"/>
      <c r="S438" s="30"/>
    </row>
    <row r="439" spans="18:19">
      <c r="R439" s="25"/>
      <c r="S439" s="30"/>
    </row>
    <row r="440" spans="18:19">
      <c r="R440" s="25"/>
      <c r="S440" s="30"/>
    </row>
    <row r="441" spans="18:19">
      <c r="R441" s="25"/>
      <c r="S441" s="30"/>
    </row>
    <row r="442" spans="18:19">
      <c r="R442" s="25"/>
      <c r="S442" s="30"/>
    </row>
    <row r="443" spans="18:19">
      <c r="R443" s="25"/>
      <c r="S443" s="30"/>
    </row>
    <row r="444" spans="18:19">
      <c r="R444" s="25"/>
      <c r="S444" s="30"/>
    </row>
    <row r="445" spans="18:19">
      <c r="R445" s="25"/>
      <c r="S445" s="30"/>
    </row>
    <row r="446" spans="18:19">
      <c r="R446" s="25"/>
      <c r="S446" s="30"/>
    </row>
    <row r="447" spans="18:19">
      <c r="R447" s="25"/>
      <c r="S447" s="30"/>
    </row>
    <row r="448" spans="18:19">
      <c r="S448" s="30"/>
    </row>
    <row r="449" spans="19:19">
      <c r="S449" s="30"/>
    </row>
    <row r="450" spans="19:19">
      <c r="S450" s="30"/>
    </row>
    <row r="451" spans="19:19">
      <c r="S451" s="30"/>
    </row>
    <row r="452" spans="19:19">
      <c r="S452" s="30"/>
    </row>
    <row r="453" spans="19:19">
      <c r="S453" s="30"/>
    </row>
    <row r="454" spans="19:19">
      <c r="S454" s="30"/>
    </row>
    <row r="455" spans="19:19">
      <c r="S455" s="30"/>
    </row>
    <row r="456" spans="19:19">
      <c r="S456" s="30"/>
    </row>
    <row r="457" spans="19:19">
      <c r="S457" s="30"/>
    </row>
    <row r="458" spans="19:19">
      <c r="S458" s="30"/>
    </row>
    <row r="459" spans="19:19">
      <c r="S459" s="30"/>
    </row>
    <row r="460" spans="19:19">
      <c r="S460" s="30"/>
    </row>
    <row r="461" spans="19:19">
      <c r="S461" s="30"/>
    </row>
    <row r="462" spans="19:19">
      <c r="S462" s="30"/>
    </row>
    <row r="463" spans="19:19">
      <c r="S463" s="30"/>
    </row>
    <row r="464" spans="19:19">
      <c r="S464" s="30"/>
    </row>
    <row r="465" spans="19:19">
      <c r="S465" s="30"/>
    </row>
    <row r="466" spans="19:19">
      <c r="S466" s="30"/>
    </row>
    <row r="467" spans="19:19">
      <c r="S467" s="30"/>
    </row>
    <row r="468" spans="19:19">
      <c r="S468" s="30"/>
    </row>
    <row r="469" spans="19:19">
      <c r="S469" s="30"/>
    </row>
    <row r="470" spans="19:19">
      <c r="S470" s="30"/>
    </row>
    <row r="471" spans="19:19">
      <c r="S471" s="30"/>
    </row>
    <row r="472" spans="19:19">
      <c r="S472" s="30"/>
    </row>
    <row r="473" spans="19:19">
      <c r="S473" s="30"/>
    </row>
    <row r="474" spans="19:19">
      <c r="S474" s="30"/>
    </row>
    <row r="475" spans="19:19">
      <c r="S475" s="30"/>
    </row>
    <row r="476" spans="19:19">
      <c r="S476" s="30"/>
    </row>
    <row r="477" spans="19:19">
      <c r="S477" s="30"/>
    </row>
    <row r="478" spans="19:19">
      <c r="S478" s="30"/>
    </row>
    <row r="479" spans="19:19">
      <c r="S479" s="30"/>
    </row>
    <row r="480" spans="19:19">
      <c r="S480" s="30"/>
    </row>
    <row r="481" spans="19:19">
      <c r="S481" s="30"/>
    </row>
    <row r="482" spans="19:19">
      <c r="S482" s="30"/>
    </row>
    <row r="483" spans="19:19">
      <c r="S483" s="30"/>
    </row>
    <row r="484" spans="19:19">
      <c r="S484" s="30"/>
    </row>
    <row r="485" spans="19:19">
      <c r="S485" s="30"/>
    </row>
    <row r="486" spans="19:19">
      <c r="S486" s="30"/>
    </row>
  </sheetData>
  <autoFilter ref="O6:AA42" xr:uid="{00000000-0009-0000-0000-000000000000}"/>
  <sortState xmlns:xlrd2="http://schemas.microsoft.com/office/spreadsheetml/2017/richdata2" ref="R4:S504">
    <sortCondition descending="1" ref="R3"/>
  </sortState>
  <dataConsolidate/>
  <mergeCells count="15">
    <mergeCell ref="M20:M21"/>
    <mergeCell ref="H17:L20"/>
    <mergeCell ref="C17:G20"/>
    <mergeCell ref="B10:C10"/>
    <mergeCell ref="H16:L16"/>
    <mergeCell ref="C16:G16"/>
    <mergeCell ref="H12:L15"/>
    <mergeCell ref="C12:G15"/>
    <mergeCell ref="H11:L11"/>
    <mergeCell ref="C11:G11"/>
    <mergeCell ref="BW3:BY3"/>
    <mergeCell ref="U3:AA3"/>
    <mergeCell ref="R3:S3"/>
    <mergeCell ref="O3:P3"/>
    <mergeCell ref="A1:J2"/>
  </mergeCells>
  <conditionalFormatting sqref="O3:O4 P5 P43:P1048576">
    <cfRule type="containsText" dxfId="8" priority="8" operator="containsText" text="Controlling">
      <formula>NOT(ISERROR(SEARCH("Controlling",O3)))</formula>
    </cfRule>
    <cfRule type="containsText" dxfId="7" priority="9" operator="containsText" text="Aktiv">
      <formula>NOT(ISERROR(SEARCH("Aktiv",O3)))</formula>
    </cfRule>
    <cfRule type="containsText" dxfId="6" priority="10" operator="containsText" text="Bevågenhed">
      <formula>NOT(ISERROR(SEARCH("Bevågenhed",O3)))</formula>
    </cfRule>
    <cfRule type="containsText" dxfId="5" priority="11" operator="containsText" text="Drift">
      <formula>NOT(ISERROR(SEARCH("Drift",O3)))</formula>
    </cfRule>
  </conditionalFormatting>
  <conditionalFormatting sqref="P6:P42">
    <cfRule type="containsText" dxfId="3" priority="3" operator="containsText" text="Aktiv">
      <formula>NOT(ISERROR(SEARCH("Aktiv",P6)))</formula>
    </cfRule>
    <cfRule type="containsText" dxfId="2" priority="4" operator="containsText" text="Controlling">
      <formula>NOT(ISERROR(SEARCH("Controlling",P6)))</formula>
    </cfRule>
    <cfRule type="containsText" dxfId="1" priority="5" operator="containsText" text="Bevågenhed">
      <formula>NOT(ISERROR(SEARCH("Bevågenhed",P6)))</formula>
    </cfRule>
    <cfRule type="containsText" dxfId="0" priority="6" operator="containsText" text="Drift">
      <formula>NOT(ISERROR(SEARCH("Drift",P6)))</formula>
    </cfRule>
  </conditionalFormatting>
  <dataValidations count="1">
    <dataValidation type="list" allowBlank="1" showInputMessage="1" showErrorMessage="1" sqref="U6:Z1048576" xr:uid="{00000000-0002-0000-0000-000000000000}">
      <formula1>Rating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28FE345D-96A9-4727-BE0B-807F24E49399}">
            <xm:f>NOT(ISERROR(SEARCH("-",P6)))</xm:f>
            <xm:f>"-"</xm:f>
            <x14:dxf>
              <fill>
                <patternFill>
                  <bgColor theme="0"/>
                </patternFill>
              </fill>
            </x14:dxf>
          </x14:cfRule>
          <xm:sqref>P6:P42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'Regler - må ikke ændres'!$C$1:$C$3</xm:f>
          </x14:formula1>
          <xm:sqref>AA6:AB1048576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M1048574"/>
  <sheetViews>
    <sheetView workbookViewId="0">
      <selection activeCell="L26" sqref="L26"/>
    </sheetView>
  </sheetViews>
  <sheetFormatPr defaultRowHeight="15"/>
  <cols>
    <col min="4" max="4" width="22.42578125" bestFit="1" customWidth="1"/>
    <col min="5" max="5" width="60.140625" bestFit="1" customWidth="1"/>
    <col min="6" max="6" width="45.5703125" bestFit="1" customWidth="1"/>
    <col min="7" max="7" width="10" bestFit="1" customWidth="1"/>
  </cols>
  <sheetData>
    <row r="2" spans="2:13">
      <c r="B2" s="5"/>
      <c r="C2" s="8" t="s">
        <v>17</v>
      </c>
      <c r="D2" s="8" t="s">
        <v>9</v>
      </c>
      <c r="E2" s="8" t="s">
        <v>18</v>
      </c>
      <c r="F2" s="8" t="s">
        <v>16</v>
      </c>
      <c r="G2" s="8" t="s">
        <v>19</v>
      </c>
      <c r="L2" s="3" t="s">
        <v>64</v>
      </c>
    </row>
    <row r="3" spans="2:13">
      <c r="C3" s="9">
        <v>1</v>
      </c>
      <c r="D3" s="10" t="s">
        <v>20</v>
      </c>
      <c r="E3" s="10" t="s">
        <v>21</v>
      </c>
      <c r="F3" s="9"/>
      <c r="G3" s="9"/>
      <c r="H3" s="3" t="s">
        <v>63</v>
      </c>
      <c r="L3" s="3" t="s">
        <v>65</v>
      </c>
      <c r="M3" s="3" t="s">
        <v>67</v>
      </c>
    </row>
    <row r="4" spans="2:13">
      <c r="C4" s="9">
        <v>2</v>
      </c>
      <c r="D4" s="10" t="s">
        <v>20</v>
      </c>
      <c r="E4" s="11" t="s">
        <v>68</v>
      </c>
      <c r="F4" s="10"/>
      <c r="G4" s="9"/>
      <c r="L4" s="3" t="s">
        <v>65</v>
      </c>
      <c r="M4" s="3" t="s">
        <v>66</v>
      </c>
    </row>
    <row r="5" spans="2:13">
      <c r="C5" s="9">
        <v>3</v>
      </c>
      <c r="D5" s="10" t="s">
        <v>20</v>
      </c>
      <c r="E5" s="10" t="s">
        <v>69</v>
      </c>
      <c r="F5" s="9"/>
      <c r="G5" s="9"/>
    </row>
    <row r="6" spans="2:13">
      <c r="C6" s="9">
        <v>4</v>
      </c>
      <c r="D6" s="10" t="s">
        <v>20</v>
      </c>
      <c r="E6" s="10" t="s">
        <v>22</v>
      </c>
      <c r="F6" s="9"/>
      <c r="G6" s="9"/>
    </row>
    <row r="7" spans="2:13">
      <c r="C7" s="9">
        <v>5</v>
      </c>
      <c r="D7" s="10" t="s">
        <v>20</v>
      </c>
      <c r="E7" s="10" t="s">
        <v>29</v>
      </c>
      <c r="F7" s="10" t="s">
        <v>70</v>
      </c>
      <c r="G7" s="9"/>
    </row>
    <row r="8" spans="2:13">
      <c r="C8" s="9">
        <v>6</v>
      </c>
      <c r="D8" s="10" t="s">
        <v>20</v>
      </c>
      <c r="E8" s="10" t="s">
        <v>30</v>
      </c>
      <c r="F8" s="10" t="s">
        <v>70</v>
      </c>
      <c r="G8" s="9"/>
    </row>
    <row r="9" spans="2:13">
      <c r="C9" s="9">
        <v>7</v>
      </c>
      <c r="D9" s="10" t="s">
        <v>20</v>
      </c>
      <c r="E9" s="11" t="s">
        <v>23</v>
      </c>
      <c r="F9" s="10" t="s">
        <v>70</v>
      </c>
      <c r="G9" s="9"/>
    </row>
    <row r="10" spans="2:13">
      <c r="C10" s="9">
        <v>8</v>
      </c>
      <c r="D10" s="10" t="s">
        <v>20</v>
      </c>
      <c r="E10" s="11" t="s">
        <v>24</v>
      </c>
      <c r="F10" s="10" t="s">
        <v>70</v>
      </c>
      <c r="G10" s="9"/>
    </row>
    <row r="11" spans="2:13">
      <c r="C11" s="9">
        <v>9</v>
      </c>
      <c r="D11" s="10" t="s">
        <v>20</v>
      </c>
      <c r="E11" s="11" t="s">
        <v>25</v>
      </c>
      <c r="F11" s="10" t="s">
        <v>70</v>
      </c>
      <c r="G11" s="9"/>
    </row>
    <row r="12" spans="2:13">
      <c r="C12" s="9">
        <v>10</v>
      </c>
      <c r="D12" s="10" t="s">
        <v>20</v>
      </c>
      <c r="E12" s="10" t="s">
        <v>27</v>
      </c>
      <c r="F12" s="9"/>
      <c r="G12" s="9"/>
    </row>
    <row r="13" spans="2:13">
      <c r="C13" s="9">
        <v>11</v>
      </c>
      <c r="D13" s="10" t="s">
        <v>20</v>
      </c>
      <c r="E13" s="11" t="s">
        <v>26</v>
      </c>
      <c r="F13" s="9" t="s">
        <v>71</v>
      </c>
      <c r="G13" s="9"/>
    </row>
    <row r="14" spans="2:13">
      <c r="C14" s="9">
        <v>12</v>
      </c>
      <c r="D14" s="10" t="s">
        <v>20</v>
      </c>
      <c r="E14" s="11" t="s">
        <v>28</v>
      </c>
      <c r="F14" s="10" t="s">
        <v>70</v>
      </c>
      <c r="G14" s="9"/>
    </row>
    <row r="15" spans="2:13">
      <c r="C15" s="9">
        <v>13</v>
      </c>
      <c r="D15" s="10" t="s">
        <v>20</v>
      </c>
      <c r="E15" s="11" t="s">
        <v>31</v>
      </c>
      <c r="F15" s="10" t="s">
        <v>70</v>
      </c>
      <c r="G15" s="9"/>
    </row>
    <row r="16" spans="2:13">
      <c r="C16" s="9">
        <v>14</v>
      </c>
      <c r="D16" s="10" t="s">
        <v>20</v>
      </c>
      <c r="E16" s="10" t="s">
        <v>32</v>
      </c>
      <c r="F16" s="10" t="s">
        <v>33</v>
      </c>
      <c r="G16" s="9"/>
    </row>
    <row r="17" spans="3:7">
      <c r="C17" s="9">
        <v>15</v>
      </c>
      <c r="D17" s="10" t="s">
        <v>20</v>
      </c>
      <c r="E17" s="10" t="s">
        <v>34</v>
      </c>
      <c r="F17" s="9"/>
      <c r="G17" s="9"/>
    </row>
    <row r="18" spans="3:7">
      <c r="C18" s="9">
        <v>16</v>
      </c>
      <c r="D18" s="10" t="s">
        <v>20</v>
      </c>
      <c r="E18" s="10" t="s">
        <v>35</v>
      </c>
      <c r="F18" s="9"/>
      <c r="G18" s="9"/>
    </row>
    <row r="19" spans="3:7">
      <c r="C19" s="9">
        <v>17</v>
      </c>
      <c r="D19" s="10" t="s">
        <v>36</v>
      </c>
      <c r="E19" s="11" t="s">
        <v>37</v>
      </c>
      <c r="F19" s="9" t="s">
        <v>72</v>
      </c>
      <c r="G19" s="9"/>
    </row>
    <row r="20" spans="3:7">
      <c r="C20" s="9">
        <v>18</v>
      </c>
      <c r="D20" s="10" t="s">
        <v>36</v>
      </c>
      <c r="E20" s="11" t="s">
        <v>38</v>
      </c>
      <c r="F20" s="9" t="s">
        <v>70</v>
      </c>
      <c r="G20" s="9"/>
    </row>
    <row r="21" spans="3:7">
      <c r="C21" s="9">
        <v>19</v>
      </c>
      <c r="D21" s="10" t="s">
        <v>36</v>
      </c>
      <c r="E21" s="10" t="s">
        <v>39</v>
      </c>
      <c r="F21" s="9"/>
      <c r="G21" s="9"/>
    </row>
    <row r="22" spans="3:7">
      <c r="C22" s="9">
        <v>20</v>
      </c>
      <c r="D22" s="10" t="s">
        <v>36</v>
      </c>
      <c r="E22" s="10" t="s">
        <v>40</v>
      </c>
      <c r="F22" s="9"/>
      <c r="G22" s="9"/>
    </row>
    <row r="23" spans="3:7">
      <c r="C23" s="9">
        <v>21</v>
      </c>
      <c r="D23" s="10" t="s">
        <v>36</v>
      </c>
      <c r="E23" s="11" t="s">
        <v>41</v>
      </c>
      <c r="F23" s="9" t="s">
        <v>73</v>
      </c>
      <c r="G23" s="9"/>
    </row>
    <row r="24" spans="3:7">
      <c r="C24" s="9">
        <v>22</v>
      </c>
      <c r="D24" s="10" t="s">
        <v>36</v>
      </c>
      <c r="E24" s="11" t="s">
        <v>42</v>
      </c>
      <c r="F24" s="9" t="s">
        <v>70</v>
      </c>
      <c r="G24" s="9"/>
    </row>
    <row r="25" spans="3:7">
      <c r="C25" s="9">
        <v>23</v>
      </c>
      <c r="D25" s="10" t="s">
        <v>36</v>
      </c>
      <c r="E25" s="10" t="s">
        <v>43</v>
      </c>
      <c r="F25" s="10" t="s">
        <v>44</v>
      </c>
      <c r="G25" s="9"/>
    </row>
    <row r="26" spans="3:7">
      <c r="C26" s="9">
        <v>24</v>
      </c>
      <c r="D26" s="10" t="s">
        <v>36</v>
      </c>
      <c r="E26" s="10" t="s">
        <v>45</v>
      </c>
      <c r="F26" s="9"/>
      <c r="G26" s="9"/>
    </row>
    <row r="27" spans="3:7">
      <c r="C27" s="9">
        <v>25</v>
      </c>
      <c r="D27" s="10" t="s">
        <v>36</v>
      </c>
      <c r="E27" s="11" t="s">
        <v>46</v>
      </c>
      <c r="F27" s="9" t="s">
        <v>74</v>
      </c>
      <c r="G27" s="9"/>
    </row>
    <row r="28" spans="3:7">
      <c r="C28" s="9">
        <v>26</v>
      </c>
      <c r="D28" s="10" t="s">
        <v>36</v>
      </c>
      <c r="E28" s="10" t="s">
        <v>47</v>
      </c>
      <c r="F28" s="10" t="s">
        <v>48</v>
      </c>
      <c r="G28" s="9"/>
    </row>
    <row r="29" spans="3:7">
      <c r="C29" s="9">
        <v>27</v>
      </c>
      <c r="D29" s="10" t="s">
        <v>49</v>
      </c>
      <c r="E29" s="10" t="s">
        <v>50</v>
      </c>
      <c r="F29" s="9"/>
      <c r="G29" s="9"/>
    </row>
    <row r="30" spans="3:7">
      <c r="C30" s="9">
        <v>28</v>
      </c>
      <c r="D30" s="10" t="s">
        <v>49</v>
      </c>
      <c r="E30" s="11" t="s">
        <v>51</v>
      </c>
      <c r="F30" s="9" t="s">
        <v>70</v>
      </c>
      <c r="G30" s="9"/>
    </row>
    <row r="31" spans="3:7">
      <c r="C31" s="9">
        <v>29</v>
      </c>
      <c r="D31" s="10" t="s">
        <v>49</v>
      </c>
      <c r="E31" s="10" t="s">
        <v>52</v>
      </c>
      <c r="F31" s="9"/>
      <c r="G31" s="9"/>
    </row>
    <row r="32" spans="3:7">
      <c r="C32" s="9">
        <v>30</v>
      </c>
      <c r="D32" s="10" t="s">
        <v>49</v>
      </c>
      <c r="E32" s="11" t="s">
        <v>53</v>
      </c>
      <c r="F32" s="9" t="s">
        <v>75</v>
      </c>
      <c r="G32" s="9"/>
    </row>
    <row r="33" spans="3:7">
      <c r="C33" s="9">
        <v>31</v>
      </c>
      <c r="D33" s="10" t="s">
        <v>54</v>
      </c>
      <c r="E33" s="10" t="s">
        <v>55</v>
      </c>
      <c r="F33" s="9"/>
      <c r="G33" s="9"/>
    </row>
    <row r="34" spans="3:7">
      <c r="C34" s="9">
        <v>32</v>
      </c>
      <c r="D34" s="10" t="s">
        <v>54</v>
      </c>
      <c r="E34" s="11" t="s">
        <v>60</v>
      </c>
      <c r="F34" s="12" t="s">
        <v>76</v>
      </c>
      <c r="G34" s="9"/>
    </row>
    <row r="35" spans="3:7">
      <c r="C35" s="9">
        <v>33</v>
      </c>
      <c r="D35" s="10" t="s">
        <v>54</v>
      </c>
      <c r="E35" s="10" t="s">
        <v>59</v>
      </c>
      <c r="F35" s="9"/>
      <c r="G35" s="9"/>
    </row>
    <row r="36" spans="3:7">
      <c r="C36" s="9">
        <v>35</v>
      </c>
      <c r="D36" s="10" t="s">
        <v>54</v>
      </c>
      <c r="E36" s="10" t="s">
        <v>56</v>
      </c>
      <c r="F36" s="9"/>
      <c r="G36" s="9"/>
    </row>
    <row r="37" spans="3:7">
      <c r="C37" s="9">
        <v>36</v>
      </c>
      <c r="D37" s="10" t="s">
        <v>54</v>
      </c>
      <c r="E37" s="10" t="s">
        <v>57</v>
      </c>
      <c r="F37" s="9"/>
      <c r="G37" s="9"/>
    </row>
    <row r="38" spans="3:7">
      <c r="C38" s="9">
        <v>38</v>
      </c>
      <c r="D38" s="10" t="s">
        <v>54</v>
      </c>
      <c r="E38" s="10" t="s">
        <v>58</v>
      </c>
      <c r="F38" s="9"/>
      <c r="G38" s="9"/>
    </row>
    <row r="39" spans="3:7">
      <c r="C39" s="9">
        <v>39</v>
      </c>
      <c r="D39" s="10" t="s">
        <v>54</v>
      </c>
      <c r="E39" s="10" t="s">
        <v>77</v>
      </c>
      <c r="F39" s="9"/>
      <c r="G39" s="9"/>
    </row>
    <row r="40" spans="3:7">
      <c r="C40" s="9">
        <v>40</v>
      </c>
      <c r="D40" s="10" t="s">
        <v>54</v>
      </c>
      <c r="E40" s="10" t="s">
        <v>61</v>
      </c>
      <c r="F40" s="9"/>
      <c r="G40" s="9"/>
    </row>
    <row r="41" spans="3:7">
      <c r="C41" s="9">
        <v>41</v>
      </c>
      <c r="D41" s="10" t="s">
        <v>54</v>
      </c>
      <c r="E41" s="10" t="s">
        <v>62</v>
      </c>
      <c r="F41" s="9"/>
      <c r="G41" s="9"/>
    </row>
    <row r="1048574" spans="4:4">
      <c r="D1048574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"/>
  <sheetViews>
    <sheetView workbookViewId="0">
      <selection sqref="A1:XFD1"/>
    </sheetView>
  </sheetViews>
  <sheetFormatPr defaultRowHeight="15"/>
  <sheetData>
    <row r="1" spans="1:3">
      <c r="A1">
        <v>1</v>
      </c>
      <c r="C1">
        <v>1</v>
      </c>
    </row>
    <row r="2" spans="1:3">
      <c r="A2">
        <v>2</v>
      </c>
      <c r="C2">
        <v>5</v>
      </c>
    </row>
    <row r="3" spans="1:3">
      <c r="A3">
        <v>3</v>
      </c>
      <c r="C3">
        <v>10</v>
      </c>
    </row>
    <row r="4" spans="1:3">
      <c r="A4">
        <v>4</v>
      </c>
    </row>
    <row r="5" spans="1:3">
      <c r="A5">
        <v>5</v>
      </c>
    </row>
    <row r="6" spans="1:3">
      <c r="A6">
        <v>6</v>
      </c>
    </row>
    <row r="7" spans="1:3">
      <c r="A7">
        <v>7</v>
      </c>
    </row>
    <row r="8" spans="1:3">
      <c r="A8">
        <v>8</v>
      </c>
    </row>
    <row r="9" spans="1:3">
      <c r="A9">
        <v>9</v>
      </c>
    </row>
    <row r="10" spans="1:3">
      <c r="A10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Segmentering</vt:lpstr>
      <vt:lpstr>KPI Bruttoliste</vt:lpstr>
      <vt:lpstr>Regler - må ikke ændres</vt:lpstr>
      <vt:lpstr>Rating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Kathrine Vinther Korsgaard</dc:creator>
  <cp:lastModifiedBy>Pia Rasmussen</cp:lastModifiedBy>
  <dcterms:created xsi:type="dcterms:W3CDTF">2017-02-08T11:49:31Z</dcterms:created>
  <dcterms:modified xsi:type="dcterms:W3CDTF">2024-05-31T13:51:46Z</dcterms:modified>
</cp:coreProperties>
</file>